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11640" activeTab="6"/>
  </bookViews>
  <sheets>
    <sheet name="Table 1" sheetId="6" r:id="rId1"/>
    <sheet name="Table 2" sheetId="7" r:id="rId2"/>
    <sheet name="Table 4" sheetId="8" r:id="rId3"/>
    <sheet name="Table 5" sheetId="1" r:id="rId4"/>
    <sheet name="Table 9" sheetId="2" r:id="rId5"/>
    <sheet name="Table 10" sheetId="3" r:id="rId6"/>
    <sheet name="Table 11" sheetId="4" r:id="rId7"/>
    <sheet name="Table 12" sheetId="5" r:id="rId8"/>
  </sheets>
  <calcPr calcId="125725"/>
</workbook>
</file>

<file path=xl/calcChain.xml><?xml version="1.0" encoding="utf-8"?>
<calcChain xmlns="http://schemas.openxmlformats.org/spreadsheetml/2006/main">
  <c r="G9" i="4"/>
  <c r="F9"/>
  <c r="E9"/>
  <c r="D9"/>
  <c r="C9"/>
  <c r="I6" i="3"/>
  <c r="I4"/>
  <c r="I5"/>
  <c r="I7"/>
  <c r="I3"/>
  <c r="B8" i="5"/>
  <c r="H8" i="3"/>
  <c r="I8" s="1"/>
  <c r="B8" i="2"/>
  <c r="C8" i="7"/>
  <c r="B8"/>
  <c r="D8" i="6"/>
  <c r="E4" s="1"/>
  <c r="D8" i="1"/>
  <c r="C8" i="2"/>
  <c r="C8" i="5"/>
  <c r="E3" i="6" l="1"/>
  <c r="E7"/>
  <c r="E5"/>
  <c r="E8"/>
  <c r="E6"/>
  <c r="C7" i="3"/>
  <c r="C6"/>
  <c r="C5"/>
  <c r="C4"/>
  <c r="C3"/>
  <c r="C8" l="1"/>
</calcChain>
</file>

<file path=xl/sharedStrings.xml><?xml version="1.0" encoding="utf-8"?>
<sst xmlns="http://schemas.openxmlformats.org/spreadsheetml/2006/main" count="95" uniqueCount="59">
  <si>
    <t>Non-Profit</t>
  </si>
  <si>
    <t>NMUH</t>
  </si>
  <si>
    <t>TOD</t>
  </si>
  <si>
    <t>SFNC</t>
  </si>
  <si>
    <t>Rehab</t>
  </si>
  <si>
    <t>Program</t>
  </si>
  <si>
    <t>Totals</t>
  </si>
  <si>
    <t>Total Estimated Revenue Foregone</t>
  </si>
  <si>
    <t>% of Total</t>
  </si>
  <si>
    <t>City of Portland</t>
  </si>
  <si>
    <t>Multnomah County</t>
  </si>
  <si>
    <t>Education Districts</t>
  </si>
  <si>
    <t>All Other Tax Districts</t>
  </si>
  <si>
    <t>Units</t>
  </si>
  <si>
    <t>Average Foregone Revenue per Unit</t>
  </si>
  <si>
    <t>Total Education</t>
  </si>
  <si>
    <t>Education Service Districts (E.S.D.)</t>
  </si>
  <si>
    <t>Community College</t>
  </si>
  <si>
    <t>PPS</t>
  </si>
  <si>
    <t>David Douglas</t>
  </si>
  <si>
    <t>Other School District</t>
  </si>
  <si>
    <t>Table 5: New Homeownership Units in Low- and Moderate-Income Neighborhoods</t>
  </si>
  <si>
    <t>Low/Moderate Income Neighborhoods</t>
  </si>
  <si>
    <t>North Portland</t>
  </si>
  <si>
    <t>Northeast Portland</t>
  </si>
  <si>
    <t>Southeast Portland</t>
  </si>
  <si>
    <t>Southwest Portland</t>
  </si>
  <si>
    <t>Central City</t>
  </si>
  <si>
    <t>TY 09/10</t>
  </si>
  <si>
    <t>TY 10/11</t>
  </si>
  <si>
    <t>TY 11/12</t>
  </si>
  <si>
    <t>Table 9: Estimated Net Additional Foregone Revenue for TY 2011-2012, by Program</t>
  </si>
  <si>
    <t>Units Granted new exemptions during FY 2010-11</t>
  </si>
  <si>
    <t>Foregone Revenue for TY 2010-2011 Associated with those Units</t>
  </si>
  <si>
    <t>Table 1: Exemption Programs: Utilization and growth by program for a two year period</t>
  </si>
  <si>
    <t>Number of units receiving exemptions TY 2010-11</t>
  </si>
  <si>
    <t>Percentage of all units receiving exemptions TY 2010-11</t>
  </si>
  <si>
    <t>Number of units receiving exemptions TY 2011-12</t>
  </si>
  <si>
    <t>Percentage of all units receiving exemptions TY 2011-12</t>
  </si>
  <si>
    <t>Table 2: Tenure of housing promoted by each exemption program in TY 2011-12</t>
  </si>
  <si>
    <t>Exemption Program</t>
  </si>
  <si>
    <t>Rental Housing Units</t>
  </si>
  <si>
    <t>Homeownership Units</t>
  </si>
  <si>
    <t>Units in TY 10-11 compare to TY 2009-2010</t>
  </si>
  <si>
    <t>Net Change to Total tax revenue</t>
  </si>
  <si>
    <t>Table 12: Net change to total tax revenue, by program, for TY 2011-12</t>
  </si>
  <si>
    <t>Table 11: Estimated Revenue Foregone by Taxing Jurisdiction, by Program TY 2011-12</t>
  </si>
  <si>
    <t>Table 10: Estimated Revenue Foregone by Taxing Jurisdiction, by Program TY 2011-12</t>
  </si>
  <si>
    <t>NMUH TY 11-12</t>
  </si>
  <si>
    <t>Total TY 11-12</t>
  </si>
  <si>
    <t>TOD TY 11-12</t>
  </si>
  <si>
    <t>HOUSING UNITS IN MULTIFAMILY PROJECTS</t>
  </si>
  <si>
    <t>Within 1/4 mile of MAX</t>
  </si>
  <si>
    <t>Within 1/4 mile of Streetcar</t>
  </si>
  <si>
    <t>Within all frequent service transit</t>
  </si>
  <si>
    <t>In Mixed Use Development</t>
  </si>
  <si>
    <t>At least 80% of Maximum Density</t>
  </si>
  <si>
    <t>Receiving Assistance from Metro TOD Program</t>
  </si>
  <si>
    <t>I was here :-)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</si>
</sst>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$&quot;#,##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1" fillId="0" borderId="1" xfId="0" applyFont="1" applyBorder="1"/>
    <xf numFmtId="0" fontId="1" fillId="0" borderId="0" xfId="0" applyFont="1"/>
    <xf numFmtId="164" fontId="0" fillId="0" borderId="1" xfId="0" applyNumberFormat="1" applyBorder="1"/>
    <xf numFmtId="3" fontId="0" fillId="0" borderId="1" xfId="0" applyNumberFormat="1" applyBorder="1"/>
    <xf numFmtId="1" fontId="0" fillId="0" borderId="1" xfId="0" applyNumberFormat="1" applyBorder="1"/>
    <xf numFmtId="9" fontId="0" fillId="0" borderId="1" xfId="0" applyNumberFormat="1" applyBorder="1"/>
    <xf numFmtId="0" fontId="0" fillId="0" borderId="1" xfId="0" applyFill="1" applyBorder="1"/>
    <xf numFmtId="3" fontId="0" fillId="0" borderId="1" xfId="0" applyNumberFormat="1" applyFill="1" applyBorder="1"/>
    <xf numFmtId="164" fontId="0" fillId="0" borderId="1" xfId="0" applyNumberFormat="1" applyFill="1" applyBorder="1"/>
    <xf numFmtId="0" fontId="1" fillId="0" borderId="7" xfId="0" applyFont="1" applyBorder="1"/>
    <xf numFmtId="0" fontId="0" fillId="0" borderId="6" xfId="0" applyBorder="1"/>
    <xf numFmtId="0" fontId="0" fillId="2" borderId="1" xfId="0" applyFill="1" applyBorder="1" applyAlignment="1">
      <alignment wrapText="1"/>
    </xf>
    <xf numFmtId="0" fontId="0" fillId="2" borderId="6" xfId="0" applyFill="1" applyBorder="1" applyAlignment="1">
      <alignment wrapText="1"/>
    </xf>
    <xf numFmtId="165" fontId="0" fillId="0" borderId="1" xfId="0" applyNumberFormat="1" applyFill="1" applyBorder="1"/>
    <xf numFmtId="10" fontId="0" fillId="0" borderId="1" xfId="0" applyNumberFormat="1" applyFill="1" applyBorder="1"/>
    <xf numFmtId="165" fontId="0" fillId="0" borderId="1" xfId="0" applyNumberFormat="1" applyFill="1" applyBorder="1" applyAlignment="1">
      <alignment horizontal="right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2" xfId="0" applyFont="1" applyFill="1" applyBorder="1" applyAlignment="1"/>
    <xf numFmtId="0" fontId="0" fillId="2" borderId="5" xfId="0" applyFill="1" applyBorder="1" applyAlignment="1"/>
    <xf numFmtId="0" fontId="1" fillId="0" borderId="8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A19" sqref="A19"/>
    </sheetView>
  </sheetViews>
  <sheetFormatPr defaultRowHeight="15"/>
  <cols>
    <col min="1" max="1" width="26" customWidth="1"/>
    <col min="2" max="5" width="23" customWidth="1"/>
  </cols>
  <sheetData>
    <row r="1" spans="1:5">
      <c r="A1" t="s">
        <v>34</v>
      </c>
    </row>
    <row r="2" spans="1:5" ht="45">
      <c r="A2" s="3" t="s">
        <v>5</v>
      </c>
      <c r="B2" s="3" t="s">
        <v>35</v>
      </c>
      <c r="C2" s="3" t="s">
        <v>36</v>
      </c>
      <c r="D2" s="3" t="s">
        <v>37</v>
      </c>
      <c r="E2" s="3" t="s">
        <v>38</v>
      </c>
    </row>
    <row r="3" spans="1:5">
      <c r="A3" s="4" t="s">
        <v>0</v>
      </c>
      <c r="B3" s="7">
        <v>8522</v>
      </c>
      <c r="C3" s="9">
        <v>0.61</v>
      </c>
      <c r="D3" s="10">
        <v>9033</v>
      </c>
      <c r="E3" s="9">
        <f>D3/$D$8</f>
        <v>0.65637262025868337</v>
      </c>
    </row>
    <row r="4" spans="1:5">
      <c r="A4" s="4" t="s">
        <v>1</v>
      </c>
      <c r="B4" s="7">
        <v>2078</v>
      </c>
      <c r="C4" s="9">
        <v>0.15</v>
      </c>
      <c r="D4" s="10">
        <v>2013</v>
      </c>
      <c r="E4" s="9">
        <f t="shared" ref="E4:E8" si="0">D4/$D$8</f>
        <v>0.14627234413602674</v>
      </c>
    </row>
    <row r="5" spans="1:5">
      <c r="A5" s="4" t="s">
        <v>2</v>
      </c>
      <c r="B5" s="7">
        <v>1025</v>
      </c>
      <c r="C5" s="9">
        <v>7.0000000000000007E-2</v>
      </c>
      <c r="D5" s="10">
        <v>598</v>
      </c>
      <c r="E5" s="9">
        <f t="shared" si="0"/>
        <v>4.3452986484522602E-2</v>
      </c>
    </row>
    <row r="6" spans="1:5">
      <c r="A6" s="4" t="s">
        <v>3</v>
      </c>
      <c r="B6" s="7">
        <v>2166</v>
      </c>
      <c r="C6" s="9">
        <v>0.16</v>
      </c>
      <c r="D6" s="10">
        <v>2064</v>
      </c>
      <c r="E6" s="9">
        <f t="shared" si="0"/>
        <v>0.14997820084290073</v>
      </c>
    </row>
    <row r="7" spans="1:5">
      <c r="A7" s="4" t="s">
        <v>4</v>
      </c>
      <c r="B7" s="7">
        <v>60</v>
      </c>
      <c r="C7" s="9">
        <v>0.01</v>
      </c>
      <c r="D7" s="10">
        <v>54</v>
      </c>
      <c r="E7" s="9">
        <f t="shared" si="0"/>
        <v>3.9238482778665889E-3</v>
      </c>
    </row>
    <row r="8" spans="1:5">
      <c r="A8" s="4" t="s">
        <v>6</v>
      </c>
      <c r="B8" s="7">
        <v>13791</v>
      </c>
      <c r="C8" s="9">
        <v>1</v>
      </c>
      <c r="D8" s="2">
        <f>SUM(D3:D7)</f>
        <v>13762</v>
      </c>
      <c r="E8" s="9">
        <f t="shared" si="0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A38" sqref="A38"/>
    </sheetView>
  </sheetViews>
  <sheetFormatPr defaultRowHeight="15"/>
  <cols>
    <col min="1" max="3" width="28.5703125" customWidth="1"/>
  </cols>
  <sheetData>
    <row r="1" spans="1:3">
      <c r="A1" t="s">
        <v>39</v>
      </c>
    </row>
    <row r="2" spans="1:3">
      <c r="A2" s="3" t="s">
        <v>40</v>
      </c>
      <c r="B2" s="3" t="s">
        <v>41</v>
      </c>
      <c r="C2" s="3" t="s">
        <v>42</v>
      </c>
    </row>
    <row r="3" spans="1:3">
      <c r="A3" s="4" t="s">
        <v>0</v>
      </c>
      <c r="B3" s="10">
        <v>9033</v>
      </c>
      <c r="C3" s="2">
        <v>0</v>
      </c>
    </row>
    <row r="4" spans="1:3">
      <c r="A4" s="4" t="s">
        <v>1</v>
      </c>
      <c r="B4" s="10">
        <v>1981</v>
      </c>
      <c r="C4" s="10">
        <v>32</v>
      </c>
    </row>
    <row r="5" spans="1:3">
      <c r="A5" s="4" t="s">
        <v>2</v>
      </c>
      <c r="B5" s="10">
        <v>509</v>
      </c>
      <c r="C5" s="10">
        <v>89</v>
      </c>
    </row>
    <row r="6" spans="1:3">
      <c r="A6" s="4" t="s">
        <v>3</v>
      </c>
      <c r="B6" s="10">
        <v>0</v>
      </c>
      <c r="C6" s="10">
        <v>2064</v>
      </c>
    </row>
    <row r="7" spans="1:3">
      <c r="A7" s="4" t="s">
        <v>4</v>
      </c>
      <c r="B7" s="10">
        <v>4</v>
      </c>
      <c r="C7" s="10">
        <v>50</v>
      </c>
    </row>
    <row r="8" spans="1:3">
      <c r="A8" s="4" t="s">
        <v>6</v>
      </c>
      <c r="B8" s="2">
        <f>SUM(B3:B7)</f>
        <v>11527</v>
      </c>
      <c r="C8" s="2">
        <f>SUM(C3:C7)</f>
        <v>2235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D4" sqref="D4"/>
    </sheetView>
  </sheetViews>
  <sheetFormatPr defaultRowHeight="15"/>
  <cols>
    <col min="1" max="1" width="18.140625" customWidth="1"/>
    <col min="2" max="7" width="18.85546875" customWidth="1"/>
  </cols>
  <sheetData>
    <row r="1" spans="1:7">
      <c r="A1" s="22" t="s">
        <v>5</v>
      </c>
      <c r="B1" s="20" t="s">
        <v>51</v>
      </c>
      <c r="C1" s="20"/>
      <c r="D1" s="20"/>
      <c r="E1" s="20"/>
      <c r="F1" s="20"/>
      <c r="G1" s="21"/>
    </row>
    <row r="2" spans="1:7" ht="45">
      <c r="A2" s="23"/>
      <c r="B2" s="15" t="s">
        <v>52</v>
      </c>
      <c r="C2" s="15" t="s">
        <v>53</v>
      </c>
      <c r="D2" s="15" t="s">
        <v>54</v>
      </c>
      <c r="E2" s="15" t="s">
        <v>55</v>
      </c>
      <c r="F2" s="15" t="s">
        <v>56</v>
      </c>
      <c r="G2" s="16" t="s">
        <v>57</v>
      </c>
    </row>
    <row r="3" spans="1:7">
      <c r="A3" s="13" t="s">
        <v>48</v>
      </c>
      <c r="B3" s="2"/>
      <c r="C3" s="2"/>
      <c r="D3" s="2"/>
      <c r="E3" s="2"/>
      <c r="F3" s="2"/>
      <c r="G3" s="14"/>
    </row>
    <row r="4" spans="1:7">
      <c r="A4" s="13" t="s">
        <v>50</v>
      </c>
      <c r="B4" s="2"/>
      <c r="C4" s="2">
        <v>0</v>
      </c>
      <c r="D4" s="2"/>
      <c r="E4" s="2"/>
      <c r="F4" s="2"/>
      <c r="G4" s="14"/>
    </row>
    <row r="5" spans="1:7">
      <c r="A5" s="13" t="s">
        <v>49</v>
      </c>
      <c r="B5" s="2"/>
      <c r="C5" s="2"/>
      <c r="D5" s="2"/>
      <c r="E5" s="2"/>
      <c r="F5" s="2"/>
      <c r="G5" s="14"/>
    </row>
  </sheetData>
  <mergeCells count="2">
    <mergeCell ref="B1:G1"/>
    <mergeCell ref="A1:A2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sqref="A1:D8"/>
    </sheetView>
  </sheetViews>
  <sheetFormatPr defaultRowHeight="15"/>
  <cols>
    <col min="1" max="1" width="26" customWidth="1"/>
    <col min="2" max="9" width="15.7109375" customWidth="1"/>
    <col min="10" max="10" width="9.140625" customWidth="1"/>
  </cols>
  <sheetData>
    <row r="1" spans="1:4">
      <c r="A1" t="s">
        <v>21</v>
      </c>
    </row>
    <row r="2" spans="1:4" ht="30">
      <c r="A2" s="3" t="s">
        <v>22</v>
      </c>
      <c r="B2" s="3" t="s">
        <v>28</v>
      </c>
      <c r="C2" s="3" t="s">
        <v>29</v>
      </c>
      <c r="D2" s="3" t="s">
        <v>30</v>
      </c>
    </row>
    <row r="3" spans="1:4">
      <c r="A3" s="4" t="s">
        <v>23</v>
      </c>
      <c r="B3" s="7">
        <v>791</v>
      </c>
      <c r="C3" s="8">
        <v>741</v>
      </c>
      <c r="D3" s="2">
        <v>683</v>
      </c>
    </row>
    <row r="4" spans="1:4">
      <c r="A4" s="4" t="s">
        <v>24</v>
      </c>
      <c r="B4" s="7">
        <v>329</v>
      </c>
      <c r="C4" s="8">
        <v>247</v>
      </c>
      <c r="D4" s="2">
        <v>271</v>
      </c>
    </row>
    <row r="5" spans="1:4">
      <c r="A5" s="4" t="s">
        <v>25</v>
      </c>
      <c r="B5" s="7">
        <v>1064</v>
      </c>
      <c r="C5" s="8">
        <v>1027</v>
      </c>
      <c r="D5" s="2">
        <v>1054</v>
      </c>
    </row>
    <row r="6" spans="1:4">
      <c r="A6" s="4" t="s">
        <v>26</v>
      </c>
      <c r="B6" s="7">
        <v>0</v>
      </c>
      <c r="C6" s="8">
        <v>0</v>
      </c>
      <c r="D6" s="2">
        <v>0</v>
      </c>
    </row>
    <row r="7" spans="1:4">
      <c r="A7" s="4" t="s">
        <v>27</v>
      </c>
      <c r="B7" s="7">
        <v>0</v>
      </c>
      <c r="C7" s="8">
        <v>0</v>
      </c>
      <c r="D7" s="2">
        <v>0</v>
      </c>
    </row>
    <row r="8" spans="1:4">
      <c r="A8" s="4" t="s">
        <v>6</v>
      </c>
      <c r="B8" s="7">
        <v>2184</v>
      </c>
      <c r="C8" s="8">
        <v>2015</v>
      </c>
      <c r="D8" s="2">
        <f>SUM(D3:D7)</f>
        <v>2008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sqref="A1:E9"/>
    </sheetView>
  </sheetViews>
  <sheetFormatPr defaultRowHeight="15"/>
  <cols>
    <col min="1" max="1" width="26" customWidth="1"/>
    <col min="2" max="3" width="15.7109375" customWidth="1"/>
  </cols>
  <sheetData>
    <row r="1" spans="1:3">
      <c r="A1" t="s">
        <v>31</v>
      </c>
    </row>
    <row r="2" spans="1:3" ht="75">
      <c r="A2" s="3" t="s">
        <v>5</v>
      </c>
      <c r="B2" s="3" t="s">
        <v>32</v>
      </c>
      <c r="C2" s="3" t="s">
        <v>33</v>
      </c>
    </row>
    <row r="3" spans="1:3">
      <c r="A3" s="4" t="s">
        <v>0</v>
      </c>
      <c r="B3" s="11">
        <v>285</v>
      </c>
      <c r="C3" s="6">
        <v>385675.6</v>
      </c>
    </row>
    <row r="4" spans="1:3">
      <c r="A4" s="4" t="s">
        <v>1</v>
      </c>
      <c r="B4" s="11">
        <v>0</v>
      </c>
      <c r="C4" s="6">
        <v>0</v>
      </c>
    </row>
    <row r="5" spans="1:3">
      <c r="A5" s="4" t="s">
        <v>2</v>
      </c>
      <c r="B5" s="11">
        <v>0</v>
      </c>
      <c r="C5" s="6">
        <v>0</v>
      </c>
    </row>
    <row r="6" spans="1:3">
      <c r="A6" s="4" t="s">
        <v>3</v>
      </c>
      <c r="B6" s="11">
        <v>115</v>
      </c>
      <c r="C6" s="6">
        <v>202914.4</v>
      </c>
    </row>
    <row r="7" spans="1:3">
      <c r="A7" s="4" t="s">
        <v>4</v>
      </c>
      <c r="B7" s="11">
        <v>0</v>
      </c>
      <c r="C7" s="6">
        <v>0</v>
      </c>
    </row>
    <row r="8" spans="1:3">
      <c r="A8" s="4" t="s">
        <v>6</v>
      </c>
      <c r="B8" s="7">
        <f>SUM(B3:B7)</f>
        <v>400</v>
      </c>
      <c r="C8" s="6">
        <f>SUM(C3:C7)</f>
        <v>588590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E14" sqref="E14"/>
    </sheetView>
  </sheetViews>
  <sheetFormatPr defaultRowHeight="15"/>
  <cols>
    <col min="1" max="1" width="26" customWidth="1"/>
    <col min="2" max="9" width="15.7109375" customWidth="1"/>
    <col min="10" max="10" width="16.7109375" customWidth="1"/>
  </cols>
  <sheetData>
    <row r="1" spans="1:9">
      <c r="A1" s="5" t="s">
        <v>47</v>
      </c>
    </row>
    <row r="2" spans="1:9" s="1" customFormat="1" ht="60" customHeight="1">
      <c r="A2" s="3" t="s">
        <v>5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</row>
    <row r="3" spans="1:9">
      <c r="A3" s="4" t="s">
        <v>0</v>
      </c>
      <c r="B3" s="17">
        <v>9821089.6199999992</v>
      </c>
      <c r="C3" s="18">
        <f>B3/B8</f>
        <v>0.54532492466297466</v>
      </c>
      <c r="D3" s="17">
        <v>3084768</v>
      </c>
      <c r="E3" s="17">
        <v>2184110</v>
      </c>
      <c r="F3" s="17">
        <v>3263916.69</v>
      </c>
      <c r="G3" s="17">
        <v>1288294.44</v>
      </c>
      <c r="H3" s="10">
        <v>9033</v>
      </c>
      <c r="I3" s="12">
        <f>B3/H3</f>
        <v>1087.245612753238</v>
      </c>
    </row>
    <row r="4" spans="1:9">
      <c r="A4" s="4" t="s">
        <v>1</v>
      </c>
      <c r="B4" s="17">
        <v>3961743.04</v>
      </c>
      <c r="C4" s="18">
        <f>B4/B8</f>
        <v>0.21997938196414346</v>
      </c>
      <c r="D4" s="19">
        <v>1236598.46</v>
      </c>
      <c r="E4" s="17">
        <v>875549.5</v>
      </c>
      <c r="F4" s="17">
        <v>1328698</v>
      </c>
      <c r="G4" s="17">
        <v>520897.19</v>
      </c>
      <c r="H4" s="10">
        <v>2013</v>
      </c>
      <c r="I4" s="12">
        <f>B4/H4</f>
        <v>1968.0790064580228</v>
      </c>
    </row>
    <row r="5" spans="1:9">
      <c r="A5" s="4" t="s">
        <v>2</v>
      </c>
      <c r="B5" s="17">
        <v>683819.83</v>
      </c>
      <c r="C5" s="18">
        <f>B5/B8</f>
        <v>3.7969717384352529E-2</v>
      </c>
      <c r="D5" s="17">
        <v>219725.1</v>
      </c>
      <c r="E5" s="17">
        <v>155572.1</v>
      </c>
      <c r="F5" s="17">
        <v>218524.85</v>
      </c>
      <c r="G5" s="17">
        <v>89997.8</v>
      </c>
      <c r="H5" s="10">
        <v>598</v>
      </c>
      <c r="I5" s="12">
        <f t="shared" ref="I5:I8" si="0">B5/H5</f>
        <v>1143.5114214046821</v>
      </c>
    </row>
    <row r="6" spans="1:9">
      <c r="A6" s="4" t="s">
        <v>3</v>
      </c>
      <c r="B6" s="17">
        <v>3507659.98</v>
      </c>
      <c r="C6" s="18">
        <f>B6/B8</f>
        <v>0.19476600747451803</v>
      </c>
      <c r="D6" s="17">
        <v>1104381.2320000001</v>
      </c>
      <c r="E6" s="17">
        <v>781935.7</v>
      </c>
      <c r="F6" s="17">
        <v>1160002</v>
      </c>
      <c r="G6" s="17">
        <v>461341.23</v>
      </c>
      <c r="H6" s="10">
        <v>2064</v>
      </c>
      <c r="I6" s="12">
        <f>B6/H6</f>
        <v>1699.4476647286822</v>
      </c>
    </row>
    <row r="7" spans="1:9">
      <c r="A7" s="4" t="s">
        <v>4</v>
      </c>
      <c r="B7" s="17">
        <v>35298.269999999997</v>
      </c>
      <c r="C7" s="18">
        <f>B7/B8</f>
        <v>1.9599685140113138E-3</v>
      </c>
      <c r="D7" s="17">
        <v>11015.54</v>
      </c>
      <c r="E7" s="17">
        <v>7799.34</v>
      </c>
      <c r="F7" s="17">
        <v>11810.16</v>
      </c>
      <c r="G7" s="17">
        <v>4673.2299999999996</v>
      </c>
      <c r="H7" s="10">
        <v>54</v>
      </c>
      <c r="I7" s="12">
        <f t="shared" si="0"/>
        <v>653.67166666666662</v>
      </c>
    </row>
    <row r="8" spans="1:9">
      <c r="A8" s="4" t="s">
        <v>6</v>
      </c>
      <c r="B8" s="17">
        <v>18009610.739999998</v>
      </c>
      <c r="C8" s="18">
        <f>B8/B8</f>
        <v>1</v>
      </c>
      <c r="D8" s="17">
        <v>5656488.6100000003</v>
      </c>
      <c r="E8" s="17">
        <v>4004966.81</v>
      </c>
      <c r="F8" s="17">
        <v>5982951.4400000004</v>
      </c>
      <c r="G8" s="17">
        <v>2365204</v>
      </c>
      <c r="H8" s="10">
        <f>SUM(H3:H7)</f>
        <v>13762</v>
      </c>
      <c r="I8" s="12">
        <f t="shared" si="0"/>
        <v>1308.6477793925301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0"/>
  <sheetViews>
    <sheetView tabSelected="1" workbookViewId="0">
      <selection activeCell="A11" sqref="A11"/>
    </sheetView>
  </sheetViews>
  <sheetFormatPr defaultRowHeight="15"/>
  <cols>
    <col min="1" max="1" width="26" customWidth="1"/>
    <col min="2" max="8" width="15.7109375" customWidth="1"/>
    <col min="9" max="9" width="17.85546875" customWidth="1"/>
  </cols>
  <sheetData>
    <row r="2" spans="1:7">
      <c r="A2" s="5" t="s">
        <v>46</v>
      </c>
    </row>
    <row r="3" spans="1:7" ht="45">
      <c r="A3" s="3" t="s">
        <v>5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</row>
    <row r="4" spans="1:7">
      <c r="A4" s="4" t="s">
        <v>0</v>
      </c>
      <c r="B4" s="17">
        <v>3263916.69</v>
      </c>
      <c r="C4" s="6">
        <v>183496.15</v>
      </c>
      <c r="D4" s="6">
        <v>233481.06</v>
      </c>
      <c r="E4" s="12">
        <v>2431984</v>
      </c>
      <c r="F4" s="12">
        <v>319876.8</v>
      </c>
      <c r="G4" s="12">
        <v>95078.34</v>
      </c>
    </row>
    <row r="5" spans="1:7">
      <c r="A5" s="4" t="s">
        <v>1</v>
      </c>
      <c r="B5" s="17">
        <v>1328698</v>
      </c>
      <c r="C5" s="6">
        <v>73558.539999999994</v>
      </c>
      <c r="D5" s="6">
        <v>95604.75</v>
      </c>
      <c r="E5" s="12">
        <v>1159534.5900000001</v>
      </c>
      <c r="F5" s="12">
        <v>0</v>
      </c>
      <c r="G5" s="12">
        <v>0</v>
      </c>
    </row>
    <row r="6" spans="1:7">
      <c r="A6" s="4" t="s">
        <v>2</v>
      </c>
      <c r="B6" s="17">
        <v>218524.85</v>
      </c>
      <c r="C6" s="6">
        <v>13070.26</v>
      </c>
      <c r="D6" s="6">
        <v>15527.71</v>
      </c>
      <c r="E6" s="12">
        <v>71855.67</v>
      </c>
      <c r="F6" s="12">
        <v>112236.67</v>
      </c>
      <c r="G6" s="12">
        <v>5834.54</v>
      </c>
    </row>
    <row r="7" spans="1:7">
      <c r="A7" s="4" t="s">
        <v>3</v>
      </c>
      <c r="B7" s="17">
        <v>1160002</v>
      </c>
      <c r="C7" s="6">
        <v>65693.66</v>
      </c>
      <c r="D7" s="6">
        <v>82981</v>
      </c>
      <c r="E7" s="12">
        <v>814812.37</v>
      </c>
      <c r="F7" s="12">
        <v>162806.09</v>
      </c>
      <c r="G7" s="12">
        <v>33708.730000000003</v>
      </c>
    </row>
    <row r="8" spans="1:7">
      <c r="A8" s="4" t="s">
        <v>4</v>
      </c>
      <c r="B8" s="17">
        <v>11810.16</v>
      </c>
      <c r="C8" s="6">
        <v>655.25</v>
      </c>
      <c r="D8" s="6">
        <v>849.48</v>
      </c>
      <c r="E8" s="12">
        <v>10130.33</v>
      </c>
      <c r="F8" s="12">
        <v>175.1</v>
      </c>
      <c r="G8" s="12">
        <v>0</v>
      </c>
    </row>
    <row r="9" spans="1:7">
      <c r="A9" s="4" t="s">
        <v>6</v>
      </c>
      <c r="B9" s="6">
        <v>5982951.4400000004</v>
      </c>
      <c r="C9" s="6">
        <f>SUM(C4:C8)</f>
        <v>336473.86</v>
      </c>
      <c r="D9" s="6">
        <f>SUM(D4:D8)</f>
        <v>428444</v>
      </c>
      <c r="E9" s="6">
        <f>SUM(E4:E8)</f>
        <v>4488316.96</v>
      </c>
      <c r="F9" s="6">
        <f>SUM(F4:F8)</f>
        <v>595094.65999999992</v>
      </c>
      <c r="G9" s="6">
        <f>SUM(G4:G8)</f>
        <v>134621.60999999999</v>
      </c>
    </row>
    <row r="10" spans="1:7">
      <c r="A10" s="24" t="s">
        <v>58</v>
      </c>
    </row>
  </sheetData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sqref="A1:XFD1"/>
    </sheetView>
  </sheetViews>
  <sheetFormatPr defaultRowHeight="15"/>
  <cols>
    <col min="1" max="3" width="25" customWidth="1"/>
  </cols>
  <sheetData>
    <row r="1" spans="1:3">
      <c r="A1" t="s">
        <v>45</v>
      </c>
    </row>
    <row r="2" spans="1:3" ht="30">
      <c r="A2" s="3" t="s">
        <v>5</v>
      </c>
      <c r="B2" s="3" t="s">
        <v>43</v>
      </c>
      <c r="C2" s="3" t="s">
        <v>44</v>
      </c>
    </row>
    <row r="3" spans="1:3">
      <c r="A3" s="4" t="s">
        <v>0</v>
      </c>
      <c r="B3" s="11">
        <v>172</v>
      </c>
      <c r="C3" s="12">
        <v>119852.175</v>
      </c>
    </row>
    <row r="4" spans="1:3">
      <c r="A4" s="4" t="s">
        <v>1</v>
      </c>
      <c r="B4" s="11">
        <v>149</v>
      </c>
      <c r="C4" s="12">
        <v>231619.57</v>
      </c>
    </row>
    <row r="5" spans="1:3">
      <c r="A5" s="4" t="s">
        <v>2</v>
      </c>
      <c r="B5" s="11">
        <v>368</v>
      </c>
      <c r="C5" s="12">
        <v>66296.548452183997</v>
      </c>
    </row>
    <row r="6" spans="1:3">
      <c r="A6" s="4" t="s">
        <v>3</v>
      </c>
      <c r="B6" s="11">
        <v>223</v>
      </c>
      <c r="C6" s="12">
        <v>314564</v>
      </c>
    </row>
    <row r="7" spans="1:3">
      <c r="A7" s="4" t="s">
        <v>4</v>
      </c>
      <c r="B7" s="11">
        <v>6</v>
      </c>
      <c r="C7" s="12">
        <v>6876.3</v>
      </c>
    </row>
    <row r="8" spans="1:3">
      <c r="A8" s="4" t="s">
        <v>6</v>
      </c>
      <c r="B8" s="7">
        <f>SUM(B3:B7)</f>
        <v>918</v>
      </c>
      <c r="C8" s="12">
        <f>SUM(C3:C7)</f>
        <v>739208.593452184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 1</vt:lpstr>
      <vt:lpstr>Table 2</vt:lpstr>
      <vt:lpstr>Table 4</vt:lpstr>
      <vt:lpstr>Table 5</vt:lpstr>
      <vt:lpstr>Table 9</vt:lpstr>
      <vt:lpstr>Table 10</vt:lpstr>
      <vt:lpstr>Table 11</vt:lpstr>
      <vt:lpstr>Table 12</vt:lpstr>
    </vt:vector>
  </TitlesOfParts>
  <Company>City of Portland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Yeager, Benjamin</dc:creator>
  <cp:lastModifiedBy>Smith, Wendy</cp:lastModifiedBy>
  <dcterms:created xsi:type="dcterms:W3CDTF">2010-10-18T17:20:35Z</dcterms:created>
  <dcterms:modified xsi:type="dcterms:W3CDTF">2011-12-16T19:00:56Z</dcterms:modified>
</cp:coreProperties>
</file>