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5130" windowHeight="9120" activeTab="0"/>
  </bookViews>
  <sheets>
    <sheet name="MajSup Fund Summary " sheetId="1" r:id="rId1"/>
  </sheets>
  <definedNames>
    <definedName name="_xlnm.Print_Area" localSheetId="0">'MajSup Fund Summary '!$A$1:$I$49</definedName>
  </definedNames>
  <calcPr fullCalcOnLoad="1"/>
</workbook>
</file>

<file path=xl/sharedStrings.xml><?xml version="1.0" encoding="utf-8"?>
<sst xmlns="http://schemas.openxmlformats.org/spreadsheetml/2006/main" count="57" uniqueCount="52">
  <si>
    <t>Adopted</t>
  </si>
  <si>
    <t xml:space="preserve">Authorized </t>
  </si>
  <si>
    <t>Budget</t>
  </si>
  <si>
    <t>Supplemental</t>
  </si>
  <si>
    <t>Total</t>
  </si>
  <si>
    <t>Revisions</t>
  </si>
  <si>
    <t>Action</t>
  </si>
  <si>
    <t>RESOURCES</t>
  </si>
  <si>
    <t>REQUIREMENTS</t>
  </si>
  <si>
    <t xml:space="preserve">Exhibit  </t>
  </si>
  <si>
    <t>Fiscal Year</t>
  </si>
  <si>
    <t>Revised Budget</t>
  </si>
  <si>
    <t>Fiscal Year List:</t>
  </si>
  <si>
    <t>Accounting Period List:</t>
  </si>
  <si>
    <t>A/P 3</t>
  </si>
  <si>
    <t>A/P 10</t>
  </si>
  <si>
    <t xml:space="preserve"> 2004-05</t>
  </si>
  <si>
    <t xml:space="preserve"> 2005-06</t>
  </si>
  <si>
    <t xml:space="preserve"> 2006-07</t>
  </si>
  <si>
    <t xml:space="preserve"> 2003-04</t>
  </si>
  <si>
    <t xml:space="preserve">     Interest Earnings</t>
  </si>
  <si>
    <t xml:space="preserve">     Miscellaneous Revenues</t>
  </si>
  <si>
    <t xml:space="preserve">  External Revenues</t>
  </si>
  <si>
    <t xml:space="preserve">  Total External Revenues</t>
  </si>
  <si>
    <r>
      <t xml:space="preserve">  </t>
    </r>
    <r>
      <rPr>
        <b/>
        <sz val="12"/>
        <rFont val="Arial"/>
        <family val="2"/>
      </rPr>
      <t>Internal Revenues</t>
    </r>
  </si>
  <si>
    <r>
      <t xml:space="preserve">     </t>
    </r>
    <r>
      <rPr>
        <b/>
        <sz val="12"/>
        <rFont val="Arial"/>
        <family val="2"/>
      </rPr>
      <t>Other Cash Transfers</t>
    </r>
  </si>
  <si>
    <t xml:space="preserve">  Total Internal Revenues</t>
  </si>
  <si>
    <t xml:space="preserve">     Beginning Fund Balance</t>
  </si>
  <si>
    <t>TOTAL RESOURCES</t>
  </si>
  <si>
    <t>TOTAL REQUIREMENTS</t>
  </si>
  <si>
    <t xml:space="preserve">     General Fund </t>
  </si>
  <si>
    <t xml:space="preserve">     Other Miscellaneous</t>
  </si>
  <si>
    <t>Materials &amp; Services - External</t>
  </si>
  <si>
    <t>Contingency</t>
  </si>
  <si>
    <t>Supplemental Action</t>
  </si>
  <si>
    <t>2005-06</t>
  </si>
  <si>
    <t>Fall Major Supplemental Budget</t>
  </si>
  <si>
    <r>
      <t xml:space="preserve">     </t>
    </r>
    <r>
      <rPr>
        <b/>
        <sz val="12"/>
        <rFont val="Arial"/>
        <family val="2"/>
      </rPr>
      <t>Federal Grants Transfers</t>
    </r>
  </si>
  <si>
    <t xml:space="preserve">     Emergency Communications Fund </t>
  </si>
  <si>
    <t>Personal Services</t>
  </si>
  <si>
    <t>Materials &amp; Services - Internal</t>
  </si>
  <si>
    <t>Capital Outlay</t>
  </si>
  <si>
    <t>Equipment Cash Transfers</t>
  </si>
  <si>
    <t>Fund Cash Transfers</t>
  </si>
  <si>
    <t>Transfer of surplus fund balance from the Emergency Communications Fund - $1,000,000</t>
  </si>
  <si>
    <t>Carry over of ODOT funding for project not done in prior year - $183,000</t>
  </si>
  <si>
    <t>Carry over of federal grant funding to complete mobile communications trailer project - $44,417</t>
  </si>
  <si>
    <t>Transfer to Technology Services for CAD system servers ($200,000) and equipment for mobile communications trailer ($250,000)</t>
  </si>
  <si>
    <t>Appropriate ODOT funds for CAD-to-CAD system originally budgeted in FY 2004-05 - $183,000</t>
  </si>
  <si>
    <t>Appropriate federal grant funds for mobile communications trailer project - $44,417</t>
  </si>
  <si>
    <t>Increase contingency to provide for cash flow requirements - $550,000</t>
  </si>
  <si>
    <t>Bureau/Fund:  Public Safety Fund (118)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</si>
</sst>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  <numFmt numFmtId="167" formatCode="&quot;$&quot;#,##0.00"/>
    <numFmt numFmtId="168" formatCode="&quot;$&quot;#,##0.0"/>
    <numFmt numFmtId="169" formatCode="0_);\(0\)"/>
  </numFmts>
  <fonts count="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37" fontId="2" fillId="0" borderId="0" xfId="15" applyNumberFormat="1" applyFont="1" applyFill="1" applyAlignment="1">
      <alignment/>
    </xf>
    <xf numFmtId="37" fontId="2" fillId="0" borderId="0" xfId="15" applyNumberFormat="1" applyFont="1" applyFill="1" applyBorder="1" applyAlignment="1">
      <alignment/>
    </xf>
    <xf numFmtId="37" fontId="2" fillId="0" borderId="1" xfId="15" applyNumberFormat="1" applyFont="1" applyFill="1" applyBorder="1" applyAlignment="1">
      <alignment/>
    </xf>
    <xf numFmtId="37" fontId="2" fillId="0" borderId="0" xfId="15" applyNumberFormat="1" applyFont="1" applyFill="1" applyAlignment="1" applyProtection="1">
      <alignment/>
      <protection locked="0"/>
    </xf>
    <xf numFmtId="37" fontId="2" fillId="0" borderId="1" xfId="15" applyNumberFormat="1" applyFont="1" applyFill="1" applyBorder="1" applyAlignment="1" applyProtection="1">
      <alignment/>
      <protection locked="0"/>
    </xf>
    <xf numFmtId="37" fontId="2" fillId="0" borderId="0" xfId="15" applyNumberFormat="1" applyFont="1" applyFill="1" applyBorder="1" applyAlignment="1" applyProtection="1">
      <alignment/>
      <protection locked="0"/>
    </xf>
    <xf numFmtId="37" fontId="2" fillId="0" borderId="2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37" fontId="2" fillId="0" borderId="2" xfId="15" applyNumberFormat="1" applyFont="1" applyFill="1" applyBorder="1" applyAlignment="1" applyProtection="1">
      <alignment/>
      <protection locked="0"/>
    </xf>
    <xf numFmtId="0" fontId="1" fillId="0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5" fontId="1" fillId="0" borderId="4" xfId="15" applyNumberFormat="1" applyFont="1" applyFill="1" applyBorder="1" applyAlignment="1">
      <alignment/>
    </xf>
    <xf numFmtId="165" fontId="2" fillId="0" borderId="0" xfId="15" applyNumberFormat="1" applyFont="1" applyFill="1" applyAlignment="1">
      <alignment/>
    </xf>
    <xf numFmtId="1" fontId="2" fillId="0" borderId="0" xfId="15" applyNumberFormat="1" applyFont="1" applyFill="1" applyAlignment="1">
      <alignment/>
    </xf>
    <xf numFmtId="166" fontId="1" fillId="0" borderId="4" xfId="15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5" xfId="0" applyFont="1" applyFill="1" applyBorder="1" applyAlignment="1">
      <alignment/>
    </xf>
    <xf numFmtId="6" fontId="2" fillId="0" borderId="6" xfId="0" applyNumberFormat="1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0" fontId="0" fillId="0" borderId="1" xfId="0" applyBorder="1" applyAlignment="1">
      <alignment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0" zoomScaleNormal="80" workbookViewId="0" topLeftCell="A1">
      <selection activeCell="L42" sqref="L42"/>
    </sheetView>
  </sheetViews>
  <sheetFormatPr defaultColWidth="9.140625" defaultRowHeight="12.75"/>
  <cols>
    <col min="1" max="1" width="15.421875" style="9" customWidth="1"/>
    <col min="2" max="2" width="10.421875" style="9" bestFit="1" customWidth="1"/>
    <col min="3" max="3" width="3.7109375" style="9" customWidth="1"/>
    <col min="4" max="4" width="13.28125" style="9" customWidth="1"/>
    <col min="5" max="9" width="16.421875" style="9" customWidth="1"/>
    <col min="10" max="10" width="9.00390625" style="9" customWidth="1"/>
    <col min="11" max="11" width="8.8515625" style="9" customWidth="1"/>
    <col min="12" max="12" width="10.57421875" style="9" customWidth="1"/>
    <col min="13" max="13" width="10.57421875" style="11" customWidth="1"/>
    <col min="14" max="16384" width="9.140625" style="9" customWidth="1"/>
  </cols>
  <sheetData>
    <row r="1" spans="1:7" ht="15.75">
      <c r="A1" s="8" t="s">
        <v>51</v>
      </c>
      <c r="E1" s="10"/>
      <c r="G1" s="8"/>
    </row>
    <row r="2" spans="1:13" ht="15.75">
      <c r="A2" s="8" t="s">
        <v>10</v>
      </c>
      <c r="B2" s="12" t="s">
        <v>35</v>
      </c>
      <c r="C2" s="13"/>
      <c r="G2" s="8"/>
      <c r="H2" s="13"/>
      <c r="K2" s="9" t="s">
        <v>12</v>
      </c>
      <c r="M2" s="11" t="s">
        <v>19</v>
      </c>
    </row>
    <row r="3" spans="1:13" ht="15.75">
      <c r="A3" s="9" t="s">
        <v>9</v>
      </c>
      <c r="B3" s="30">
        <v>1</v>
      </c>
      <c r="F3" s="14" t="s">
        <v>36</v>
      </c>
      <c r="G3" s="15"/>
      <c r="H3" s="16"/>
      <c r="I3" s="11"/>
      <c r="M3" s="11" t="s">
        <v>16</v>
      </c>
    </row>
    <row r="4" spans="5:13" ht="15">
      <c r="E4" s="11"/>
      <c r="G4" s="11"/>
      <c r="H4" s="11"/>
      <c r="I4" s="11"/>
      <c r="M4" s="11" t="s">
        <v>17</v>
      </c>
    </row>
    <row r="5" spans="5:13" ht="15">
      <c r="E5" s="11" t="s">
        <v>0</v>
      </c>
      <c r="F5" s="11" t="s">
        <v>1</v>
      </c>
      <c r="G5" s="11" t="s">
        <v>11</v>
      </c>
      <c r="H5" s="11" t="s">
        <v>3</v>
      </c>
      <c r="I5" s="11" t="s">
        <v>4</v>
      </c>
      <c r="M5" s="11" t="s">
        <v>18</v>
      </c>
    </row>
    <row r="6" spans="5:9" ht="15">
      <c r="E6" s="17" t="s">
        <v>2</v>
      </c>
      <c r="F6" s="17" t="s">
        <v>5</v>
      </c>
      <c r="G6" s="18" t="s">
        <v>14</v>
      </c>
      <c r="H6" s="17" t="s">
        <v>6</v>
      </c>
      <c r="I6" s="17" t="s">
        <v>2</v>
      </c>
    </row>
    <row r="7" spans="1:13" ht="15.75">
      <c r="A7" s="8" t="s">
        <v>7</v>
      </c>
      <c r="K7" s="9" t="s">
        <v>13</v>
      </c>
      <c r="M7" s="11" t="s">
        <v>14</v>
      </c>
    </row>
    <row r="8" spans="1:13" ht="15.75" hidden="1">
      <c r="A8" s="8" t="s">
        <v>22</v>
      </c>
      <c r="M8" s="11" t="s">
        <v>15</v>
      </c>
    </row>
    <row r="9" spans="1:9" ht="15.75" hidden="1">
      <c r="A9" s="8" t="s">
        <v>21</v>
      </c>
      <c r="E9" s="4"/>
      <c r="F9" s="1"/>
      <c r="G9" s="4"/>
      <c r="H9" s="4"/>
      <c r="I9" s="1"/>
    </row>
    <row r="10" spans="1:9" ht="15" hidden="1">
      <c r="A10" s="9" t="s">
        <v>20</v>
      </c>
      <c r="E10" s="4">
        <v>0</v>
      </c>
      <c r="F10" s="1">
        <v>0</v>
      </c>
      <c r="G10" s="4">
        <f>SUM(E10:F10)</f>
        <v>0</v>
      </c>
      <c r="H10" s="4">
        <v>0</v>
      </c>
      <c r="I10" s="1">
        <f>SUM(G10:H10)</f>
        <v>0</v>
      </c>
    </row>
    <row r="11" spans="1:9" ht="15" hidden="1">
      <c r="A11" s="9" t="s">
        <v>31</v>
      </c>
      <c r="E11" s="19">
        <v>0</v>
      </c>
      <c r="F11" s="7">
        <v>0</v>
      </c>
      <c r="G11" s="19">
        <f>SUM(E11:F11)</f>
        <v>0</v>
      </c>
      <c r="H11" s="19">
        <v>0</v>
      </c>
      <c r="I11" s="7">
        <f>G11+H11</f>
        <v>0</v>
      </c>
    </row>
    <row r="12" spans="5:9" ht="15" hidden="1">
      <c r="E12" s="4">
        <f>SUM(E10:E11)</f>
        <v>0</v>
      </c>
      <c r="F12" s="4">
        <f>SUM(F10:F11)</f>
        <v>0</v>
      </c>
      <c r="G12" s="4">
        <f>SUM(G10:G11)</f>
        <v>0</v>
      </c>
      <c r="H12" s="4">
        <f>SUM(H10:H11)</f>
        <v>0</v>
      </c>
      <c r="I12" s="4">
        <f>SUM(I10:I11)</f>
        <v>0</v>
      </c>
    </row>
    <row r="13" spans="5:9" ht="15" hidden="1">
      <c r="E13" s="4"/>
      <c r="F13" s="1"/>
      <c r="G13" s="4"/>
      <c r="H13" s="4"/>
      <c r="I13" s="4"/>
    </row>
    <row r="14" spans="1:9" ht="15.75" hidden="1">
      <c r="A14" s="20" t="s">
        <v>23</v>
      </c>
      <c r="B14" s="21"/>
      <c r="C14" s="21"/>
      <c r="D14" s="21"/>
      <c r="E14" s="5">
        <f>+E12</f>
        <v>0</v>
      </c>
      <c r="F14" s="3">
        <f>F12</f>
        <v>0</v>
      </c>
      <c r="G14" s="5">
        <f>+G12</f>
        <v>0</v>
      </c>
      <c r="H14" s="5">
        <f>+H12</f>
        <v>0</v>
      </c>
      <c r="I14" s="5">
        <f>+I12</f>
        <v>0</v>
      </c>
    </row>
    <row r="15" spans="1:9" ht="15.75" hidden="1">
      <c r="A15" s="22"/>
      <c r="B15" s="23"/>
      <c r="C15" s="23"/>
      <c r="E15" s="6"/>
      <c r="F15" s="2"/>
      <c r="G15" s="6"/>
      <c r="H15" s="6"/>
      <c r="I15" s="6"/>
    </row>
    <row r="16" spans="1:9" ht="15.75">
      <c r="A16" s="9" t="s">
        <v>24</v>
      </c>
      <c r="E16" s="4"/>
      <c r="F16" s="1"/>
      <c r="G16" s="4"/>
      <c r="H16" s="4"/>
      <c r="I16" s="4"/>
    </row>
    <row r="17" spans="1:9" ht="15.75">
      <c r="A17" s="9" t="s">
        <v>25</v>
      </c>
      <c r="E17" s="4"/>
      <c r="F17" s="1"/>
      <c r="G17" s="4"/>
      <c r="H17" s="4"/>
      <c r="I17" s="4"/>
    </row>
    <row r="18" spans="1:9" ht="15">
      <c r="A18" s="9" t="s">
        <v>38</v>
      </c>
      <c r="E18" s="4">
        <v>0</v>
      </c>
      <c r="F18" s="1"/>
      <c r="G18" s="4">
        <f>SUM(E18:F18)</f>
        <v>0</v>
      </c>
      <c r="H18" s="4">
        <v>1000000</v>
      </c>
      <c r="I18" s="2">
        <f>G18+H18</f>
        <v>1000000</v>
      </c>
    </row>
    <row r="19" spans="1:9" ht="15">
      <c r="A19" s="9" t="s">
        <v>30</v>
      </c>
      <c r="E19" s="4">
        <v>17500</v>
      </c>
      <c r="F19" s="1"/>
      <c r="G19" s="4">
        <f>SUM(E19:F19)</f>
        <v>17500</v>
      </c>
      <c r="H19" s="6">
        <v>0</v>
      </c>
      <c r="I19" s="2">
        <f>G19+H19</f>
        <v>17500</v>
      </c>
    </row>
    <row r="20" spans="5:9" ht="15">
      <c r="E20" s="4"/>
      <c r="F20" s="1"/>
      <c r="G20" s="4"/>
      <c r="H20" s="6"/>
      <c r="I20" s="2"/>
    </row>
    <row r="21" spans="1:9" ht="15.75">
      <c r="A21" s="9" t="s">
        <v>37</v>
      </c>
      <c r="E21" s="4">
        <v>454000</v>
      </c>
      <c r="F21" s="1"/>
      <c r="G21" s="4">
        <f>SUM(E21:F21)</f>
        <v>454000</v>
      </c>
      <c r="H21" s="6">
        <v>227417</v>
      </c>
      <c r="I21" s="2">
        <f>G21+H21</f>
        <v>681417</v>
      </c>
    </row>
    <row r="22" spans="5:9" ht="15">
      <c r="E22" s="4"/>
      <c r="F22" s="1"/>
      <c r="G22" s="4"/>
      <c r="H22" s="4"/>
      <c r="I22" s="1"/>
    </row>
    <row r="23" spans="1:9" ht="15.75">
      <c r="A23" s="20" t="s">
        <v>26</v>
      </c>
      <c r="B23" s="21"/>
      <c r="C23" s="21"/>
      <c r="D23" s="21"/>
      <c r="E23" s="5">
        <f>+E19+E21</f>
        <v>471500</v>
      </c>
      <c r="F23" s="5">
        <f>+F19+F21</f>
        <v>0</v>
      </c>
      <c r="G23" s="5">
        <f>+G19+G21</f>
        <v>471500</v>
      </c>
      <c r="H23" s="5">
        <f>SUM(H18:H21)</f>
        <v>1227417</v>
      </c>
      <c r="I23" s="5">
        <f>SUM(I18:I21)</f>
        <v>1698917</v>
      </c>
    </row>
    <row r="24" spans="5:9" ht="15">
      <c r="E24" s="4"/>
      <c r="F24" s="1"/>
      <c r="G24" s="4"/>
      <c r="H24" s="4"/>
      <c r="I24" s="1"/>
    </row>
    <row r="25" spans="1:9" ht="15.75">
      <c r="A25" s="8" t="s">
        <v>27</v>
      </c>
      <c r="E25" s="4">
        <v>419019</v>
      </c>
      <c r="F25" s="1"/>
      <c r="G25" s="4">
        <f>SUM(E25:F25)</f>
        <v>419019</v>
      </c>
      <c r="H25" s="4">
        <v>0</v>
      </c>
      <c r="I25" s="1">
        <f>G25+H25</f>
        <v>419019</v>
      </c>
    </row>
    <row r="26" spans="5:9" ht="15">
      <c r="E26" s="4"/>
      <c r="F26" s="1"/>
      <c r="G26" s="4"/>
      <c r="H26" s="4"/>
      <c r="I26" s="1"/>
    </row>
    <row r="27" spans="1:9" ht="16.5" thickBot="1">
      <c r="A27" s="24" t="s">
        <v>28</v>
      </c>
      <c r="B27" s="24"/>
      <c r="C27" s="25"/>
      <c r="D27" s="25"/>
      <c r="E27" s="26">
        <f>+E14+E23+E25</f>
        <v>890519</v>
      </c>
      <c r="F27" s="26">
        <f>+F14+F23+F25</f>
        <v>0</v>
      </c>
      <c r="G27" s="26">
        <f>+G14+G23+G25</f>
        <v>890519</v>
      </c>
      <c r="H27" s="26">
        <f>+H14+H23+H25</f>
        <v>1227417</v>
      </c>
      <c r="I27" s="26">
        <f>+I14+I23+I25</f>
        <v>2117936</v>
      </c>
    </row>
    <row r="28" spans="5:9" ht="15.75" thickTop="1">
      <c r="E28" s="27"/>
      <c r="F28" s="28"/>
      <c r="G28" s="27"/>
      <c r="H28" s="28"/>
      <c r="I28" s="28"/>
    </row>
    <row r="29" spans="1:9" ht="15.75">
      <c r="A29" s="8" t="s">
        <v>8</v>
      </c>
      <c r="E29" s="27"/>
      <c r="F29" s="28"/>
      <c r="G29" s="27"/>
      <c r="H29" s="28"/>
      <c r="I29" s="28"/>
    </row>
    <row r="30" spans="1:9" ht="15">
      <c r="A30" s="9" t="s">
        <v>39</v>
      </c>
      <c r="E30" s="27">
        <v>18963</v>
      </c>
      <c r="F30" s="28"/>
      <c r="G30" s="4">
        <f>SUM(E30:F30)</f>
        <v>18963</v>
      </c>
      <c r="H30" s="28">
        <v>0</v>
      </c>
      <c r="I30" s="1">
        <f aca="true" t="shared" si="0" ref="I30:I36">SUM(G30:H30)</f>
        <v>18963</v>
      </c>
    </row>
    <row r="31" spans="1:9" ht="15">
      <c r="A31" s="9" t="s">
        <v>32</v>
      </c>
      <c r="E31" s="4">
        <v>267287</v>
      </c>
      <c r="F31" s="1"/>
      <c r="G31" s="4">
        <f aca="true" t="shared" si="1" ref="G31:G36">SUM(E31:F31)</f>
        <v>267287</v>
      </c>
      <c r="H31" s="4">
        <v>44417</v>
      </c>
      <c r="I31" s="1">
        <f t="shared" si="0"/>
        <v>311704</v>
      </c>
    </row>
    <row r="32" spans="1:9" ht="15">
      <c r="A32" s="9" t="s">
        <v>40</v>
      </c>
      <c r="E32" s="4">
        <v>258684</v>
      </c>
      <c r="F32" s="1"/>
      <c r="G32" s="4">
        <f>SUM(E32:F32)</f>
        <v>258684</v>
      </c>
      <c r="H32" s="4">
        <v>0</v>
      </c>
      <c r="I32" s="1">
        <f t="shared" si="0"/>
        <v>258684</v>
      </c>
    </row>
    <row r="33" spans="1:9" ht="15">
      <c r="A33" s="9" t="s">
        <v>41</v>
      </c>
      <c r="E33" s="4">
        <v>217000</v>
      </c>
      <c r="F33" s="1"/>
      <c r="G33" s="4">
        <f>SUM(E33:F33)</f>
        <v>217000</v>
      </c>
      <c r="H33" s="4">
        <v>183000</v>
      </c>
      <c r="I33" s="1">
        <f t="shared" si="0"/>
        <v>400000</v>
      </c>
    </row>
    <row r="34" spans="1:9" ht="15">
      <c r="A34" s="9" t="s">
        <v>42</v>
      </c>
      <c r="E34" s="4">
        <v>0</v>
      </c>
      <c r="F34" s="1"/>
      <c r="G34" s="4">
        <f>SUM(E34:F34)</f>
        <v>0</v>
      </c>
      <c r="H34" s="4">
        <v>450000</v>
      </c>
      <c r="I34" s="1">
        <f t="shared" si="0"/>
        <v>450000</v>
      </c>
    </row>
    <row r="35" spans="1:9" ht="15">
      <c r="A35" s="9" t="s">
        <v>43</v>
      </c>
      <c r="E35" s="4">
        <f>6116+236</f>
        <v>6352</v>
      </c>
      <c r="F35" s="1"/>
      <c r="G35" s="4">
        <f t="shared" si="1"/>
        <v>6352</v>
      </c>
      <c r="H35" s="4">
        <v>0</v>
      </c>
      <c r="I35" s="1">
        <f t="shared" si="0"/>
        <v>6352</v>
      </c>
    </row>
    <row r="36" spans="1:9" ht="15">
      <c r="A36" s="9" t="s">
        <v>33</v>
      </c>
      <c r="E36" s="4">
        <v>122233</v>
      </c>
      <c r="F36" s="1"/>
      <c r="G36" s="4">
        <f t="shared" si="1"/>
        <v>122233</v>
      </c>
      <c r="H36" s="4">
        <v>550000</v>
      </c>
      <c r="I36" s="1">
        <f t="shared" si="0"/>
        <v>672233</v>
      </c>
    </row>
    <row r="37" spans="5:9" ht="15">
      <c r="E37" s="27"/>
      <c r="F37" s="28"/>
      <c r="G37" s="27"/>
      <c r="H37" s="28"/>
      <c r="I37" s="28"/>
    </row>
    <row r="38" spans="1:9" ht="16.5" thickBot="1">
      <c r="A38" s="24" t="s">
        <v>29</v>
      </c>
      <c r="B38" s="25"/>
      <c r="C38" s="25"/>
      <c r="D38" s="25"/>
      <c r="E38" s="29">
        <f>SUM(E30:E36)</f>
        <v>890519</v>
      </c>
      <c r="F38" s="29">
        <f>SUM(F30:F36)</f>
        <v>0</v>
      </c>
      <c r="G38" s="29">
        <f>SUM(G30:G36)</f>
        <v>890519</v>
      </c>
      <c r="H38" s="29">
        <f>SUM(H30:H36)</f>
        <v>1227417</v>
      </c>
      <c r="I38" s="29">
        <f>SUM(I30:I36)</f>
        <v>2117936</v>
      </c>
    </row>
    <row r="39" ht="15.75" thickTop="1"/>
    <row r="40" spans="1:9" ht="15">
      <c r="A40" s="52" t="s">
        <v>7</v>
      </c>
      <c r="B40" s="52"/>
      <c r="C40" s="52"/>
      <c r="D40" s="52"/>
      <c r="E40" s="52"/>
      <c r="F40" s="52"/>
      <c r="G40" s="52"/>
      <c r="H40" s="52"/>
      <c r="I40" s="52"/>
    </row>
    <row r="41" spans="1:14" ht="15" customHeight="1">
      <c r="A41" s="49" t="s">
        <v>34</v>
      </c>
      <c r="B41" s="42">
        <v>1</v>
      </c>
      <c r="C41" s="40" t="s">
        <v>44</v>
      </c>
      <c r="D41" s="40"/>
      <c r="E41" s="40"/>
      <c r="F41" s="40"/>
      <c r="G41" s="40"/>
      <c r="H41" s="40"/>
      <c r="I41" s="41"/>
      <c r="J41" s="35"/>
      <c r="M41" s="9"/>
      <c r="N41" s="11"/>
    </row>
    <row r="42" spans="1:14" ht="15" customHeight="1">
      <c r="A42" s="50"/>
      <c r="B42" s="43">
        <v>2</v>
      </c>
      <c r="C42" s="44" t="s">
        <v>45</v>
      </c>
      <c r="D42" s="44"/>
      <c r="E42" s="44"/>
      <c r="F42" s="44"/>
      <c r="G42" s="44"/>
      <c r="H42" s="44"/>
      <c r="I42" s="45"/>
      <c r="J42" s="35"/>
      <c r="M42" s="9"/>
      <c r="N42" s="11"/>
    </row>
    <row r="43" spans="1:14" ht="15">
      <c r="A43" s="51"/>
      <c r="B43" s="38">
        <v>3</v>
      </c>
      <c r="C43" s="21" t="s">
        <v>46</v>
      </c>
      <c r="D43" s="21"/>
      <c r="E43" s="21"/>
      <c r="F43" s="21"/>
      <c r="G43" s="21"/>
      <c r="H43" s="21"/>
      <c r="I43" s="31"/>
      <c r="J43" s="35"/>
      <c r="M43" s="9"/>
      <c r="N43" s="11"/>
    </row>
    <row r="44" spans="1:14" ht="15">
      <c r="A44" s="39"/>
      <c r="B44" s="36"/>
      <c r="C44" s="23"/>
      <c r="D44" s="23"/>
      <c r="E44" s="23"/>
      <c r="F44" s="23"/>
      <c r="G44" s="23"/>
      <c r="H44" s="23"/>
      <c r="I44" s="23"/>
      <c r="J44" s="35"/>
      <c r="M44" s="9"/>
      <c r="N44" s="11"/>
    </row>
    <row r="45" spans="1:9" ht="15">
      <c r="A45" s="53" t="s">
        <v>8</v>
      </c>
      <c r="B45" s="53"/>
      <c r="C45" s="53"/>
      <c r="D45" s="53"/>
      <c r="E45" s="53"/>
      <c r="F45" s="53"/>
      <c r="G45" s="53"/>
      <c r="H45" s="53"/>
      <c r="I45" s="53"/>
    </row>
    <row r="46" spans="1:14" ht="15">
      <c r="A46" s="49" t="s">
        <v>34</v>
      </c>
      <c r="B46" s="37">
        <v>1</v>
      </c>
      <c r="C46" s="32" t="s">
        <v>50</v>
      </c>
      <c r="D46" s="33"/>
      <c r="E46" s="33"/>
      <c r="F46" s="33"/>
      <c r="G46" s="33"/>
      <c r="H46" s="33"/>
      <c r="I46" s="34"/>
      <c r="M46" s="9"/>
      <c r="N46" s="11"/>
    </row>
    <row r="47" spans="1:14" ht="30" customHeight="1">
      <c r="A47" s="50"/>
      <c r="B47" s="46">
        <v>2</v>
      </c>
      <c r="C47" s="54" t="s">
        <v>47</v>
      </c>
      <c r="D47" s="55"/>
      <c r="E47" s="55"/>
      <c r="F47" s="55"/>
      <c r="G47" s="55"/>
      <c r="H47" s="55"/>
      <c r="I47" s="56"/>
      <c r="M47" s="9"/>
      <c r="N47" s="11"/>
    </row>
    <row r="48" spans="1:14" ht="15">
      <c r="A48" s="50"/>
      <c r="B48" s="43">
        <v>3</v>
      </c>
      <c r="C48" s="47" t="s">
        <v>48</v>
      </c>
      <c r="D48" s="47"/>
      <c r="E48" s="47"/>
      <c r="F48" s="47"/>
      <c r="G48" s="47"/>
      <c r="H48" s="47"/>
      <c r="I48" s="48"/>
      <c r="M48" s="9"/>
      <c r="N48" s="11"/>
    </row>
    <row r="49" spans="1:14" ht="15">
      <c r="A49" s="51"/>
      <c r="B49" s="38">
        <v>4</v>
      </c>
      <c r="C49" s="21" t="s">
        <v>49</v>
      </c>
      <c r="D49" s="21"/>
      <c r="E49" s="21"/>
      <c r="F49" s="21"/>
      <c r="G49" s="21"/>
      <c r="H49" s="21"/>
      <c r="I49" s="31"/>
      <c r="M49" s="9"/>
      <c r="N49" s="11"/>
    </row>
    <row r="50" ht="15">
      <c r="A50" s="11"/>
    </row>
    <row r="51" ht="15">
      <c r="A51" s="11"/>
    </row>
    <row r="52" ht="15">
      <c r="A52" s="11"/>
    </row>
    <row r="53" ht="15">
      <c r="A53" s="11"/>
    </row>
    <row r="54" ht="15">
      <c r="A54" s="11"/>
    </row>
    <row r="55" ht="15">
      <c r="A55" s="11"/>
    </row>
    <row r="56" ht="15">
      <c r="A56" s="11"/>
    </row>
    <row r="57" ht="15">
      <c r="A57" s="11"/>
    </row>
    <row r="58" ht="15">
      <c r="A58" s="11"/>
    </row>
    <row r="59" ht="15">
      <c r="A59" s="11"/>
    </row>
    <row r="60" ht="15">
      <c r="A60" s="11"/>
    </row>
    <row r="61" ht="15">
      <c r="A61" s="11"/>
    </row>
    <row r="62" ht="15">
      <c r="A62" s="11"/>
    </row>
    <row r="63" ht="15">
      <c r="A63" s="11"/>
    </row>
    <row r="64" ht="15">
      <c r="A64" s="11"/>
    </row>
    <row r="65" ht="15">
      <c r="A65" s="11"/>
    </row>
    <row r="66" ht="15">
      <c r="A66" s="11"/>
    </row>
  </sheetData>
  <mergeCells count="5">
    <mergeCell ref="A46:A49"/>
    <mergeCell ref="A40:I40"/>
    <mergeCell ref="A45:I45"/>
    <mergeCell ref="A41:A43"/>
    <mergeCell ref="C47:I47"/>
  </mergeCells>
  <dataValidations count="3">
    <dataValidation type="list" allowBlank="1" showInputMessage="1" showErrorMessage="1" prompt="Select appropriate accounting period from the list: A/P 3 for the Fall Supplemental or A/P 10 for the Spring Supplemental." sqref="G6">
      <formula1>$M$7:$M$8</formula1>
    </dataValidation>
    <dataValidation type="list" allowBlank="1" showInputMessage="1" showErrorMessage="1" sqref="K6">
      <formula1>$L$6:$L$8</formula1>
    </dataValidation>
    <dataValidation type="list" allowBlank="1" showInputMessage="1" showErrorMessage="1" prompt="Enter correct period: Fall or Spring" sqref="F3">
      <formula1>$L$10:$L$11</formula1>
    </dataValidation>
  </dataValidations>
  <printOptions horizontalCentered="1"/>
  <pageMargins left="0.5" right="0.5" top="1" bottom="1" header="0.5" footer="0.5"/>
  <pageSetup fitToHeight="1" fitToWidth="1" horizontalDpi="600" verticalDpi="600" orientation="portrait" scale="76" r:id="rId1"/>
  <headerFooter alignWithMargins="0">
    <oddFooter>&amp;C&amp;8OMF - Financial Planning
Major Supplemental Budget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City Of Portland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Portland</dc:creator>
  <cp:keywords/>
  <dc:description/>
  <cp:lastModifiedBy> </cp:lastModifiedBy>
  <cp:lastPrinted>2005-11-15T02:06:22Z</cp:lastPrinted>
  <dcterms:created xsi:type="dcterms:W3CDTF">1999-04-27T15:16:35Z</dcterms:created>
  <dcterms:modified xsi:type="dcterms:W3CDTF">2007-03-12T22:29:46Z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-224146469</vt:i4>
  </property>
  <property fmtid="{D5CDD505-2E9C-101B-9397-08002B2CF9AE}" pid="3" name="_EmailSubject">
    <vt:lpwstr>Major Supplemental</vt:lpwstr>
  </property>
  <property fmtid="{D5CDD505-2E9C-101B-9397-08002B2CF9AE}" pid="4" name="_AuthorEmail">
    <vt:lpwstr>kbartocci@ci.portland.or.us</vt:lpwstr>
  </property>
  <property fmtid="{D5CDD505-2E9C-101B-9397-08002B2CF9AE}" pid="5" name="_AuthorEmailDisplayName">
    <vt:lpwstr>Bartocci, Ken</vt:lpwstr>
  </property>
  <property fmtid="{D5CDD505-2E9C-101B-9397-08002B2CF9AE}" pid="6" name="_ReviewingToolsShownOnce">
    <vt:lpwstr/>
  </property>
</Properties>
</file>