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<sst xmlns="http://schemas.openxmlformats.org/spreadsheetml/2006/main" count="32" uniqueCount="31">
  <si>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Track, Rail, Roadway, TES</t>
  </si>
  <si>
    <t>Subtotal - Contingency and Design</t>
  </si>
  <si>
    <t>Total - Track, Rail, Roadway, TES</t>
  </si>
  <si>
    <t>Vehicles</t>
  </si>
  <si>
    <t>Total - Vehicles</t>
  </si>
  <si>
    <t>Maintenance Yard Improvements</t>
  </si>
  <si>
    <t>Other</t>
  </si>
  <si>
    <t>Construction Interest (LID)</t>
  </si>
  <si>
    <t>Misc. System Mods (signage, NextBus, etc.)</t>
  </si>
  <si>
    <t>Water/Sewer Relocations</t>
  </si>
  <si>
    <t>GRAND TOTAL</t>
  </si>
  <si>
    <t>Surplus / (Gap)</t>
  </si>
  <si>
    <t xml:space="preserve">   Rail Procurement</t>
  </si>
  <si>
    <t xml:space="preserve">   Allowance for Upgrades</t>
  </si>
  <si>
    <t xml:space="preserve">   Subtotal Track, Rail Roadway, TES</t>
  </si>
  <si>
    <t xml:space="preserve">   Estimating Contingency</t>
  </si>
  <si>
    <t xml:space="preserve">   Construction Contingency </t>
  </si>
  <si>
    <t xml:space="preserve">   Design, Management, City Staff (20%)</t>
  </si>
  <si>
    <t xml:space="preserve">   Purchase 3 Vehicles</t>
  </si>
  <si>
    <t xml:space="preserve">   Inflation/Estimating Contingency (15%) </t>
  </si>
  <si>
    <t xml:space="preserve">   Inspection/Management </t>
  </si>
  <si>
    <t>Uses of Funds</t>
  </si>
  <si>
    <t>Other Misc. Items</t>
  </si>
  <si>
    <t>Total Relocations</t>
  </si>
  <si>
    <t xml:space="preserve">   Sewer Relocation</t>
  </si>
  <si>
    <t xml:space="preserve">   Water Relocation</t>
  </si>
  <si>
    <t>Sources of Funds</t>
  </si>
  <si>
    <t>Local Improvement District</t>
  </si>
  <si>
    <t>Tax Increment Financing</t>
  </si>
  <si>
    <t>TriMet Funds - Exchanged for MTIP Funds</t>
  </si>
  <si>
    <t xml:space="preserve">   General Construction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</si>
</sst>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6" fontId="0" fillId="0" borderId="0" xfId="0" applyNumberFormat="1" applyFont="1" applyFill="1" applyAlignment="1">
      <alignment horizontal="right"/>
    </xf>
    <xf numFmtId="164" fontId="0" fillId="0" borderId="0" xfId="0" applyNumberFormat="1" applyFont="1" applyBorder="1" applyAlignment="1">
      <alignment horizontal="right"/>
    </xf>
    <xf numFmtId="6" fontId="0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6" fontId="2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6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/>
    </xf>
    <xf numFmtId="5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6" fontId="0" fillId="0" borderId="0" xfId="0" applyNumberFormat="1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5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</xdr:colOff>
      <xdr:row>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90825" y="48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33">
      <selection activeCell="D3" sqref="D3"/>
    </sheetView>
  </sheetViews>
  <sheetFormatPr defaultColWidth="9.140625" defaultRowHeight="12.75"/>
  <cols>
    <col min="1" max="1" width="38.28125" style="0" customWidth="1"/>
    <col min="2" max="2" width="3.57421875" style="22" customWidth="1"/>
    <col min="3" max="3" width="19.8515625" style="10" customWidth="1"/>
    <col min="4" max="4" width="19.28125" style="4" customWidth="1"/>
    <col min="5" max="5" width="19.8515625" style="4" customWidth="1"/>
    <col min="6" max="6" width="19.8515625" style="22" customWidth="1"/>
    <col min="7" max="8" width="19.8515625" style="0" customWidth="1"/>
  </cols>
  <sheetData>
    <row r="1" ht="12.75">
      <c r="A1" s="39" t="s">
        <v>21</v>
      </c>
    </row>
    <row r="2" spans="1:6" ht="12.75">
      <c r="A2" s="35"/>
      <c r="B2" s="36"/>
      <c r="C2" s="1"/>
      <c r="D2" s="1"/>
      <c r="E2"/>
      <c r="F2"/>
    </row>
    <row r="3" spans="1:6" ht="12.75">
      <c r="A3" s="2" t="s">
        <v>0</v>
      </c>
      <c r="B3" s="3"/>
      <c r="C3" s="19"/>
      <c r="D3"/>
      <c r="E3"/>
      <c r="F3"/>
    </row>
    <row r="4" spans="1:6" ht="12.75">
      <c r="A4" s="12" t="s">
        <v>30</v>
      </c>
      <c r="B4" s="3"/>
      <c r="C4" s="7">
        <v>3168986</v>
      </c>
      <c r="D4" s="5"/>
      <c r="E4"/>
      <c r="F4"/>
    </row>
    <row r="5" spans="1:7" ht="12.75">
      <c r="A5" s="12" t="s">
        <v>12</v>
      </c>
      <c r="B5" s="6"/>
      <c r="C5" s="7">
        <v>308041</v>
      </c>
      <c r="D5" s="5"/>
      <c r="E5"/>
      <c r="F5"/>
      <c r="G5" s="7"/>
    </row>
    <row r="6" spans="1:7" ht="12.75">
      <c r="A6" s="12" t="s">
        <v>13</v>
      </c>
      <c r="B6" s="8"/>
      <c r="C6" s="11">
        <v>300000</v>
      </c>
      <c r="D6" s="9"/>
      <c r="E6"/>
      <c r="F6"/>
      <c r="G6" s="7"/>
    </row>
    <row r="7" spans="1:7" ht="12.75">
      <c r="A7" s="4" t="s">
        <v>14</v>
      </c>
      <c r="B7" s="3"/>
      <c r="C7" s="6">
        <f>SUM(C4:C6)</f>
        <v>3777027</v>
      </c>
      <c r="D7" s="7"/>
      <c r="E7"/>
      <c r="F7"/>
      <c r="G7" s="7"/>
    </row>
    <row r="8" spans="2:7" ht="12.75">
      <c r="B8" s="3"/>
      <c r="C8" s="14"/>
      <c r="D8" s="10"/>
      <c r="E8"/>
      <c r="F8"/>
      <c r="G8" s="11"/>
    </row>
    <row r="9" spans="1:7" ht="12.75">
      <c r="A9" s="12" t="s">
        <v>15</v>
      </c>
      <c r="B9" s="3"/>
      <c r="C9" s="6">
        <f>0.15*C7</f>
        <v>566554.0499999999</v>
      </c>
      <c r="D9" s="6"/>
      <c r="E9"/>
      <c r="F9"/>
      <c r="G9" s="7"/>
    </row>
    <row r="10" spans="1:7" ht="12.75">
      <c r="A10" t="s">
        <v>16</v>
      </c>
      <c r="B10" s="3"/>
      <c r="C10" s="3">
        <f>0.075*(C7+C9)</f>
        <v>325768.57875</v>
      </c>
      <c r="D10" s="3"/>
      <c r="E10"/>
      <c r="F10"/>
      <c r="G10" s="7"/>
    </row>
    <row r="11" spans="1:6" ht="12" customHeight="1">
      <c r="A11" t="s">
        <v>17</v>
      </c>
      <c r="B11" s="8"/>
      <c r="C11" s="8">
        <f>0.2*(C7+C9)</f>
        <v>868716.21</v>
      </c>
      <c r="D11" s="8"/>
      <c r="E11"/>
      <c r="F11"/>
    </row>
    <row r="12" spans="1:6" ht="12.75">
      <c r="A12" s="4" t="s">
        <v>1</v>
      </c>
      <c r="B12" s="3"/>
      <c r="C12" s="6">
        <f>SUM(C9:C11)</f>
        <v>1761038.8387499999</v>
      </c>
      <c r="D12" s="6"/>
      <c r="E12"/>
      <c r="F12"/>
    </row>
    <row r="13" spans="1:6" ht="12.75">
      <c r="A13" s="4"/>
      <c r="B13" s="3"/>
      <c r="C13" s="14"/>
      <c r="D13" s="10"/>
      <c r="E13"/>
      <c r="F13"/>
    </row>
    <row r="14" spans="1:6" ht="12.75">
      <c r="A14" s="13" t="s">
        <v>2</v>
      </c>
      <c r="B14" s="14"/>
      <c r="C14" s="14">
        <f>C7+C12</f>
        <v>5538065.83875</v>
      </c>
      <c r="D14" s="14"/>
      <c r="E14"/>
      <c r="F14" s="15"/>
    </row>
    <row r="15" spans="2:6" ht="12.75">
      <c r="B15" s="3"/>
      <c r="C15" s="19"/>
      <c r="D15"/>
      <c r="E15"/>
      <c r="F15"/>
    </row>
    <row r="16" spans="1:6" ht="12" customHeight="1">
      <c r="A16" s="2" t="s">
        <v>3</v>
      </c>
      <c r="B16" s="3"/>
      <c r="C16" s="19"/>
      <c r="D16"/>
      <c r="E16"/>
      <c r="F16"/>
    </row>
    <row r="17" spans="1:6" ht="12" customHeight="1">
      <c r="A17" t="s">
        <v>18</v>
      </c>
      <c r="B17" s="3"/>
      <c r="C17" s="3">
        <v>6000000</v>
      </c>
      <c r="D17" s="3"/>
      <c r="E17"/>
      <c r="F17"/>
    </row>
    <row r="18" spans="1:6" ht="12" customHeight="1">
      <c r="A18" t="s">
        <v>19</v>
      </c>
      <c r="B18" s="3"/>
      <c r="C18" s="3">
        <f>0.15*C17</f>
        <v>900000</v>
      </c>
      <c r="D18" s="3"/>
      <c r="E18"/>
      <c r="F18"/>
    </row>
    <row r="19" spans="1:6" ht="12" customHeight="1">
      <c r="A19" t="s">
        <v>20</v>
      </c>
      <c r="B19" s="8"/>
      <c r="C19" s="8">
        <v>450000</v>
      </c>
      <c r="D19" s="8"/>
      <c r="E19"/>
      <c r="F19"/>
    </row>
    <row r="20" spans="1:6" ht="12" customHeight="1">
      <c r="A20" s="13" t="s">
        <v>4</v>
      </c>
      <c r="B20" s="14"/>
      <c r="C20" s="14">
        <f>SUM(C17:C19)</f>
        <v>7350000</v>
      </c>
      <c r="D20" s="14"/>
      <c r="E20"/>
      <c r="F20"/>
    </row>
    <row r="21" spans="2:6" ht="12.75">
      <c r="B21" s="3"/>
      <c r="C21" s="14"/>
      <c r="D21" s="10"/>
      <c r="E21"/>
      <c r="F21"/>
    </row>
    <row r="22" spans="1:6" ht="12.75">
      <c r="A22" s="2" t="s">
        <v>5</v>
      </c>
      <c r="B22" s="3"/>
      <c r="C22" s="14">
        <v>1940242</v>
      </c>
      <c r="D22" s="10"/>
      <c r="E22"/>
      <c r="F22"/>
    </row>
    <row r="23" spans="1:6" ht="12.75">
      <c r="A23" s="2"/>
      <c r="B23" s="6"/>
      <c r="C23" s="19"/>
      <c r="D23"/>
      <c r="E23"/>
      <c r="F23"/>
    </row>
    <row r="24" spans="1:6" ht="12.75" hidden="1">
      <c r="A24" s="2" t="s">
        <v>6</v>
      </c>
      <c r="B24" s="8"/>
      <c r="C24" s="19"/>
      <c r="D24"/>
      <c r="E24"/>
      <c r="F24"/>
    </row>
    <row r="25" spans="1:6" ht="12.75" hidden="1">
      <c r="A25" t="s">
        <v>7</v>
      </c>
      <c r="B25" s="3"/>
      <c r="C25" s="3">
        <v>125000</v>
      </c>
      <c r="D25" s="3"/>
      <c r="E25"/>
      <c r="F25"/>
    </row>
    <row r="26" spans="1:6" ht="12.75" hidden="1">
      <c r="A26" t="s">
        <v>8</v>
      </c>
      <c r="B26" s="8"/>
      <c r="C26" s="8">
        <v>150000</v>
      </c>
      <c r="D26" s="8"/>
      <c r="E26"/>
      <c r="F26"/>
    </row>
    <row r="27" spans="1:6" ht="12.75">
      <c r="A27" s="40" t="s">
        <v>22</v>
      </c>
      <c r="B27" s="16"/>
      <c r="C27" s="16">
        <f>SUM(C25:C26)</f>
        <v>275000</v>
      </c>
      <c r="D27" s="16"/>
      <c r="E27"/>
      <c r="F27"/>
    </row>
    <row r="28" spans="1:6" ht="12.75">
      <c r="A28" s="40"/>
      <c r="B28" s="16"/>
      <c r="C28" s="16"/>
      <c r="D28" s="16"/>
      <c r="E28"/>
      <c r="F28"/>
    </row>
    <row r="29" spans="1:6" ht="12.75">
      <c r="A29" s="40" t="s">
        <v>9</v>
      </c>
      <c r="B29" s="3"/>
      <c r="C29" s="19"/>
      <c r="D29"/>
      <c r="E29"/>
      <c r="F29"/>
    </row>
    <row r="30" spans="1:6" ht="12.75">
      <c r="A30" s="41" t="s">
        <v>24</v>
      </c>
      <c r="B30" s="3"/>
      <c r="C30" s="17">
        <v>200000</v>
      </c>
      <c r="D30" s="17"/>
      <c r="E30"/>
      <c r="F30"/>
    </row>
    <row r="31" spans="1:6" ht="12.75">
      <c r="A31" s="41" t="s">
        <v>25</v>
      </c>
      <c r="B31" s="3"/>
      <c r="C31" s="37">
        <v>230718</v>
      </c>
      <c r="D31" s="18"/>
      <c r="E31"/>
      <c r="F31"/>
    </row>
    <row r="32" spans="1:6" ht="12.75">
      <c r="A32" s="13" t="s">
        <v>23</v>
      </c>
      <c r="B32" s="16"/>
      <c r="C32" s="14">
        <f>SUM(C30:C31)</f>
        <v>430718</v>
      </c>
      <c r="D32" s="14"/>
      <c r="E32"/>
      <c r="F32"/>
    </row>
    <row r="33" spans="2:6" ht="12.75">
      <c r="B33" s="19"/>
      <c r="C33" s="19"/>
      <c r="D33"/>
      <c r="E33"/>
      <c r="F33"/>
    </row>
    <row r="34" spans="1:6" ht="12.75">
      <c r="A34" s="13" t="s">
        <v>10</v>
      </c>
      <c r="B34" s="16"/>
      <c r="C34" s="16">
        <f>(C14+C20+C22+C27+C32)</f>
        <v>15534025.838750001</v>
      </c>
      <c r="D34" s="16"/>
      <c r="E34"/>
      <c r="F34"/>
    </row>
    <row r="35" spans="2:6" ht="12.75">
      <c r="B35"/>
      <c r="C35" s="19"/>
      <c r="D35"/>
      <c r="E35"/>
      <c r="F35"/>
    </row>
    <row r="36" spans="1:6" ht="12.75">
      <c r="A36" s="13"/>
      <c r="B36" s="16"/>
      <c r="C36" s="20"/>
      <c r="D36" s="20"/>
      <c r="E36"/>
      <c r="F36"/>
    </row>
    <row r="37" spans="1:6" ht="12.75">
      <c r="A37" s="39" t="s">
        <v>26</v>
      </c>
      <c r="B37"/>
      <c r="C37" s="19"/>
      <c r="D37"/>
      <c r="E37"/>
      <c r="F37"/>
    </row>
    <row r="38" spans="1:6" ht="12.75">
      <c r="A38" s="13"/>
      <c r="B38" s="21"/>
      <c r="C38" s="38"/>
      <c r="D38" s="21"/>
      <c r="E38"/>
      <c r="F38"/>
    </row>
    <row r="39" spans="1:6" ht="12.75">
      <c r="A39" s="2" t="s">
        <v>27</v>
      </c>
      <c r="C39" s="14">
        <v>2020000</v>
      </c>
      <c r="D39"/>
      <c r="E39"/>
      <c r="F39"/>
    </row>
    <row r="40" spans="1:6" ht="12.75">
      <c r="A40" s="2" t="s">
        <v>28</v>
      </c>
      <c r="C40" s="14">
        <v>3780000</v>
      </c>
      <c r="D40"/>
      <c r="E40"/>
      <c r="F40"/>
    </row>
    <row r="41" spans="1:6" ht="12.75">
      <c r="A41" s="2" t="s">
        <v>29</v>
      </c>
      <c r="C41" s="14">
        <v>10000000</v>
      </c>
      <c r="D41"/>
      <c r="E41"/>
      <c r="F41"/>
    </row>
    <row r="42" spans="4:6" ht="12.75">
      <c r="D42"/>
      <c r="E42"/>
      <c r="F42"/>
    </row>
    <row r="43" spans="1:3" ht="12.75">
      <c r="A43" s="13" t="s">
        <v>10</v>
      </c>
      <c r="C43" s="10">
        <f>SUM(C39:C42)</f>
        <v>15800000</v>
      </c>
    </row>
    <row r="44" spans="4:6" ht="12.75">
      <c r="D44"/>
      <c r="E44"/>
      <c r="F44"/>
    </row>
    <row r="45" spans="1:6" ht="12.75">
      <c r="A45" s="13" t="s">
        <v>11</v>
      </c>
      <c r="C45" s="10">
        <f>(C43-C34)</f>
        <v>265974.16124999896</v>
      </c>
      <c r="D45"/>
      <c r="E45"/>
      <c r="F45"/>
    </row>
    <row r="46" spans="4:6" ht="12.75">
      <c r="D46"/>
      <c r="E46"/>
      <c r="F46"/>
    </row>
    <row r="47" spans="4:6" ht="12.75">
      <c r="D47"/>
      <c r="E47"/>
      <c r="F47"/>
    </row>
    <row r="48" spans="4:6" ht="12.75">
      <c r="D48"/>
      <c r="E48"/>
      <c r="F48"/>
    </row>
    <row r="49" spans="4:6" ht="12.75">
      <c r="D49"/>
      <c r="E49"/>
      <c r="F49"/>
    </row>
    <row r="50" spans="4:6" ht="12.75">
      <c r="D50"/>
      <c r="E50"/>
      <c r="F50"/>
    </row>
    <row r="51" spans="2:6" ht="12.75">
      <c r="B51"/>
      <c r="C51" s="23"/>
      <c r="D51"/>
      <c r="E51"/>
      <c r="F51"/>
    </row>
    <row r="52" spans="2:6" ht="12.75">
      <c r="B52"/>
      <c r="C52" s="23"/>
      <c r="D52"/>
      <c r="E52"/>
      <c r="F52"/>
    </row>
    <row r="53" spans="1:6" ht="15.75">
      <c r="A53" s="24"/>
      <c r="B53" s="24"/>
      <c r="C53" s="25"/>
      <c r="D53" s="24"/>
      <c r="E53"/>
      <c r="F53"/>
    </row>
    <row r="54" spans="1:6" ht="15.75">
      <c r="A54" s="24"/>
      <c r="B54" s="24"/>
      <c r="C54" s="25"/>
      <c r="D54" s="24"/>
      <c r="E54"/>
      <c r="F54"/>
    </row>
    <row r="55" spans="1:6" ht="15.75">
      <c r="A55" s="24"/>
      <c r="B55" s="24"/>
      <c r="C55" s="25"/>
      <c r="D55" s="24"/>
      <c r="E55"/>
      <c r="F55"/>
    </row>
    <row r="56" spans="1:6" ht="15.75">
      <c r="A56" s="24"/>
      <c r="B56" s="24"/>
      <c r="C56" s="25"/>
      <c r="D56" s="24"/>
      <c r="E56"/>
      <c r="F56"/>
    </row>
    <row r="57" spans="1:6" ht="15.75">
      <c r="A57" s="24"/>
      <c r="B57" s="24"/>
      <c r="C57" s="25"/>
      <c r="D57" s="24"/>
      <c r="E57"/>
      <c r="F57"/>
    </row>
    <row r="58" spans="1:6" ht="15.75">
      <c r="A58" s="24"/>
      <c r="B58" s="24"/>
      <c r="C58" s="25"/>
      <c r="D58" s="24"/>
      <c r="E58"/>
      <c r="F58"/>
    </row>
    <row r="59" spans="1:6" ht="15.75">
      <c r="A59" s="24"/>
      <c r="B59" s="24"/>
      <c r="C59" s="25"/>
      <c r="D59" s="24"/>
      <c r="E59"/>
      <c r="F59"/>
    </row>
    <row r="60" spans="1:6" ht="15.75">
      <c r="A60" s="24"/>
      <c r="B60" s="24"/>
      <c r="C60" s="25"/>
      <c r="D60" s="24"/>
      <c r="E60"/>
      <c r="F60"/>
    </row>
    <row r="61" spans="1:6" ht="15.75">
      <c r="A61" s="24"/>
      <c r="B61" s="24"/>
      <c r="C61" s="25"/>
      <c r="D61" s="24"/>
      <c r="E61"/>
      <c r="F61"/>
    </row>
    <row r="62" spans="1:6" ht="15.75">
      <c r="A62" s="24"/>
      <c r="B62" s="24"/>
      <c r="C62" s="25"/>
      <c r="D62" s="24"/>
      <c r="E62"/>
      <c r="F62"/>
    </row>
    <row r="63" spans="1:6" ht="15.75">
      <c r="A63" s="24"/>
      <c r="B63" s="24"/>
      <c r="C63" s="25"/>
      <c r="D63" s="24"/>
      <c r="E63"/>
      <c r="F63"/>
    </row>
    <row r="64" spans="1:6" ht="15.75">
      <c r="A64" s="24"/>
      <c r="B64" s="24"/>
      <c r="C64" s="25"/>
      <c r="D64" s="24"/>
      <c r="E64"/>
      <c r="F64"/>
    </row>
    <row r="65" spans="1:6" ht="15.75">
      <c r="A65" s="24"/>
      <c r="B65" s="24"/>
      <c r="C65" s="25"/>
      <c r="D65" s="24"/>
      <c r="E65"/>
      <c r="F65"/>
    </row>
    <row r="66" spans="1:6" ht="15.75">
      <c r="A66" s="24"/>
      <c r="B66" s="24"/>
      <c r="C66" s="25"/>
      <c r="D66" s="24"/>
      <c r="E66"/>
      <c r="F66"/>
    </row>
    <row r="67" spans="1:6" ht="15.75">
      <c r="A67" s="24"/>
      <c r="B67" s="24"/>
      <c r="C67" s="25"/>
      <c r="D67" s="24"/>
      <c r="E67"/>
      <c r="F67"/>
    </row>
    <row r="68" spans="1:6" ht="15.75">
      <c r="A68" s="24"/>
      <c r="B68" s="24"/>
      <c r="C68" s="25"/>
      <c r="D68" s="24"/>
      <c r="E68"/>
      <c r="F68"/>
    </row>
    <row r="69" spans="1:6" ht="15.75">
      <c r="A69" s="24"/>
      <c r="B69" s="24"/>
      <c r="C69" s="25"/>
      <c r="D69" s="24"/>
      <c r="E69"/>
      <c r="F69"/>
    </row>
    <row r="70" spans="1:6" ht="15.75">
      <c r="A70" s="24"/>
      <c r="B70" s="24"/>
      <c r="C70" s="25"/>
      <c r="D70" s="24"/>
      <c r="E70"/>
      <c r="F70"/>
    </row>
    <row r="71" spans="1:6" ht="15.75">
      <c r="A71" s="24"/>
      <c r="B71" s="24"/>
      <c r="C71" s="25"/>
      <c r="D71" s="24"/>
      <c r="E71"/>
      <c r="F71"/>
    </row>
    <row r="72" spans="1:6" ht="15.75">
      <c r="A72" s="24"/>
      <c r="B72" s="24"/>
      <c r="C72" s="25"/>
      <c r="D72" s="24"/>
      <c r="E72"/>
      <c r="F72"/>
    </row>
    <row r="73" spans="2:6" ht="12.75">
      <c r="B73"/>
      <c r="C73" s="23"/>
      <c r="D73"/>
      <c r="E73"/>
      <c r="F73"/>
    </row>
    <row r="74" spans="2:6" ht="12.75">
      <c r="B74"/>
      <c r="C74" s="23"/>
      <c r="D74"/>
      <c r="E74"/>
      <c r="F74"/>
    </row>
    <row r="75" spans="5:6" ht="12.75">
      <c r="E75"/>
      <c r="F75"/>
    </row>
    <row r="76" spans="2:6" ht="12.75">
      <c r="B76" s="26"/>
      <c r="C76" s="26"/>
      <c r="D76" s="27"/>
      <c r="E76"/>
      <c r="F76"/>
    </row>
    <row r="77" spans="1:6" ht="12.75">
      <c r="A77" s="2"/>
      <c r="E77"/>
      <c r="F77"/>
    </row>
    <row r="78" spans="3:6" ht="12.75">
      <c r="C78" s="28"/>
      <c r="E78"/>
      <c r="F78"/>
    </row>
    <row r="79" spans="2:6" ht="12.75">
      <c r="B79" s="29"/>
      <c r="D79" s="22"/>
      <c r="E79" s="15"/>
      <c r="F79"/>
    </row>
    <row r="80" spans="1:6" ht="12.75">
      <c r="A80" s="30"/>
      <c r="E80"/>
      <c r="F80"/>
    </row>
    <row r="81" spans="3:4" ht="12.75">
      <c r="C81" s="28"/>
      <c r="D81" s="31"/>
    </row>
    <row r="82" ht="12.75">
      <c r="D82" s="32"/>
    </row>
    <row r="83" spans="2:4" ht="12.75">
      <c r="B83" s="10"/>
      <c r="D83" s="10"/>
    </row>
    <row r="84" ht="12.75">
      <c r="D84" s="32"/>
    </row>
    <row r="85" spans="2:4" ht="12.75">
      <c r="B85" s="31"/>
      <c r="C85" s="28"/>
      <c r="D85" s="31"/>
    </row>
    <row r="86" ht="12.75">
      <c r="D86" s="22"/>
    </row>
    <row r="87" spans="2:4" ht="12.75">
      <c r="B87" s="10"/>
      <c r="D87" s="10"/>
    </row>
    <row r="88" ht="12.75">
      <c r="D88" s="22"/>
    </row>
    <row r="89" ht="12" customHeight="1"/>
    <row r="90" spans="2:4" ht="12.75">
      <c r="B90" s="29"/>
      <c r="D90" s="29"/>
    </row>
    <row r="91" spans="2:4" ht="12.75">
      <c r="B91" s="31"/>
      <c r="C91" s="28"/>
      <c r="D91" s="31"/>
    </row>
    <row r="92" spans="2:4" ht="12.75">
      <c r="B92" s="10"/>
      <c r="D92" s="10"/>
    </row>
    <row r="94" spans="2:4" ht="12.75">
      <c r="B94" s="10"/>
      <c r="D94" s="10"/>
    </row>
    <row r="95" ht="12.75">
      <c r="D95" s="32"/>
    </row>
    <row r="97" spans="1:4" ht="12.75">
      <c r="A97" s="2"/>
      <c r="D97" s="22"/>
    </row>
    <row r="99" ht="12.75">
      <c r="D99" s="33"/>
    </row>
    <row r="100" spans="2:4" ht="12.75">
      <c r="B100" s="31"/>
      <c r="C100" s="28"/>
      <c r="D100" s="34"/>
    </row>
    <row r="101" ht="12.75">
      <c r="D101" s="33"/>
    </row>
    <row r="102" ht="12.75">
      <c r="D102" s="33"/>
    </row>
    <row r="103" ht="12.75">
      <c r="D103" s="33"/>
    </row>
  </sheetData>
  <printOptions/>
  <pageMargins left="1.31" right="1.14" top="1.63" bottom="1" header="0.5" footer="0.5"/>
  <pageSetup horizontalDpi="400" verticalDpi="400" orientation="portrait" r:id="rId2"/>
  <headerFooter alignWithMargins="0">
    <oddHeader>&amp;CExhibit B
&amp;11Portland Streetcar Gibbs Extension
Alternative C Alignment
Preliminary Capital Budget&amp;10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L. Diede</dc:creator>
  <cp:keywords/>
  <dc:description/>
  <cp:lastModifiedBy> </cp:lastModifiedBy>
  <cp:lastPrinted>2004-07-28T16:12:02Z</cp:lastPrinted>
  <dcterms:created xsi:type="dcterms:W3CDTF">2004-07-28T15:52:02Z</dcterms:created>
  <dcterms:modified xsi:type="dcterms:W3CDTF">2007-03-12T22:30:50Z</dcterms:modified>
  <cp:category/>
  <cp:version/>
  <cp:contentType/>
  <cp:contentStatus/>
</cp:coreProperties>
</file>