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295" windowHeight="5985" activeTab="0"/>
  </bookViews>
  <sheets>
    <sheet name="FY 2004 Lab and FO Body of Work" sheetId="1" r:id="rId1"/>
  </sheets>
  <definedNames>
    <definedName name="_xlnm.Print_Area" localSheetId="0">'FY 2004 Lab and FO Body of Work'!$A$2:$H$224</definedName>
  </definedNames>
  <calcPr fullCalcOnLoad="1"/>
</workbook>
</file>

<file path=xl/sharedStrings.xml><?xml version="1.0" encoding="utf-8"?>
<sst xmlns="http://schemas.openxmlformats.org/spreadsheetml/2006/main" count="419" uniqueCount="264">
  <si>
    <t>FY 2003-04 Budget Worksheet</t>
  </si>
  <si>
    <t xml:space="preserve">SCHEDULE OF RATES FOR LABORATORY SERVICES </t>
  </si>
  <si>
    <t>(Rates for services provided including Lab Analysis, Sampling,</t>
  </si>
  <si>
    <t>Flow Monitoring and Hydrolab services)</t>
  </si>
  <si>
    <t>Date (month/day/year):</t>
  </si>
  <si>
    <t>Contact Name:</t>
  </si>
  <si>
    <t>Requesting Division (Org):</t>
  </si>
  <si>
    <t>Contact Phone:</t>
  </si>
  <si>
    <t>Group:</t>
  </si>
  <si>
    <t>CIP Proj. #:</t>
  </si>
  <si>
    <t>Center Code:</t>
  </si>
  <si>
    <t>Type of Work code :</t>
  </si>
  <si>
    <t>CIP Proj. Title:</t>
  </si>
  <si>
    <t>OR</t>
  </si>
  <si>
    <t xml:space="preserve">  Operating Program Title:</t>
  </si>
  <si>
    <t>Use this worksheet to calculate FY 2003-04 budget costs for Lab and Field Operations services.   Field analyses are included in the basic rates for Field Operations.  Enter workload needs in column for number of tests or services.  Worksheet will automatically calculate and sum totals.  Standard turnaround time (TAT) for sample analyses is 10 working days.  A 100% surcharge is applied to each analysis with rush TAT.  For assistance in identifying project requirements, contact the Investigation and Monitoring Services Section (IMS -- Duane Linnertz, ext.  3-7758).</t>
  </si>
  <si>
    <t>The following costs are based on the assumption of:</t>
  </si>
  <si>
    <t># of sites</t>
  </si>
  <si>
    <t># of grab samples</t>
  </si>
  <si>
    <t># of events</t>
  </si>
  <si>
    <t># of composite samples</t>
  </si>
  <si>
    <t>DO NOT ALTER THIS SHEET BY ADDING OR DELETING COLUMNS OR ROWS</t>
  </si>
  <si>
    <t>I.   WATER POLLUTION CONTROL LAB SERVICES</t>
  </si>
  <si>
    <t>Complete</t>
  </si>
  <si>
    <t>shaded</t>
  </si>
  <si>
    <t>cells only</t>
  </si>
  <si>
    <t>REPORTING</t>
  </si>
  <si>
    <t>FY 2003-04</t>
  </si>
  <si>
    <t xml:space="preserve">NO. OF </t>
  </si>
  <si>
    <t>ANALYSIS</t>
  </si>
  <si>
    <t>MATRIX</t>
  </si>
  <si>
    <t>LIMIT (MRL)</t>
  </si>
  <si>
    <t>UNITS</t>
  </si>
  <si>
    <t>METHOD</t>
  </si>
  <si>
    <t>RATE ($)</t>
  </si>
  <si>
    <t>TESTS</t>
  </si>
  <si>
    <t>COST ($)</t>
  </si>
  <si>
    <t>General Chemistry and Nutrients</t>
  </si>
  <si>
    <t xml:space="preserve">     Alkalinity                      </t>
  </si>
  <si>
    <t xml:space="preserve">mg CaCO3/L    </t>
  </si>
  <si>
    <t xml:space="preserve">SM 2320B    </t>
  </si>
  <si>
    <t xml:space="preserve">     Ammonia-Nitrogen                 </t>
  </si>
  <si>
    <t xml:space="preserve">mg/L          </t>
  </si>
  <si>
    <t xml:space="preserve">EPA 350.1   </t>
  </si>
  <si>
    <t xml:space="preserve">     BOD, 5-day                            </t>
  </si>
  <si>
    <t xml:space="preserve">SM 5210B    </t>
  </si>
  <si>
    <t xml:space="preserve">     Chloride                        </t>
  </si>
  <si>
    <t xml:space="preserve">EPA 300.0   </t>
  </si>
  <si>
    <t xml:space="preserve">     Chlorine, Residual               </t>
  </si>
  <si>
    <t>SM 4500-CL D</t>
  </si>
  <si>
    <t xml:space="preserve">     Chlorophyll a                   </t>
  </si>
  <si>
    <t xml:space="preserve">mg/M3         </t>
  </si>
  <si>
    <t xml:space="preserve">SM1002G     </t>
  </si>
  <si>
    <t xml:space="preserve">     COD                             </t>
  </si>
  <si>
    <t xml:space="preserve">SM 5220 D   </t>
  </si>
  <si>
    <t xml:space="preserve">     Color                           </t>
  </si>
  <si>
    <t>Color Units</t>
  </si>
  <si>
    <t xml:space="preserve">SM 2120 B   </t>
  </si>
  <si>
    <t xml:space="preserve">     Conductivity              </t>
  </si>
  <si>
    <t xml:space="preserve">umhos/cm      </t>
  </si>
  <si>
    <t xml:space="preserve">SM 2510B    </t>
  </si>
  <si>
    <t xml:space="preserve">     Cyanide, Amenable                </t>
  </si>
  <si>
    <t>SM 4500CN-HK</t>
  </si>
  <si>
    <t xml:space="preserve">     Cyanide, Total                   </t>
  </si>
  <si>
    <t>SM 4500-CN C</t>
  </si>
  <si>
    <t xml:space="preserve">     Flash Point, Closed Cup          </t>
  </si>
  <si>
    <t>NA</t>
  </si>
  <si>
    <t xml:space="preserve">Deg. F        </t>
  </si>
  <si>
    <t xml:space="preserve">ASTM D93-66 </t>
  </si>
  <si>
    <t xml:space="preserve">     Fluoride</t>
  </si>
  <si>
    <t>mg/L</t>
  </si>
  <si>
    <t xml:space="preserve">     Hardness                        </t>
  </si>
  <si>
    <t>mg/L as CaCO3</t>
  </si>
  <si>
    <t xml:space="preserve">SM 2340 B   </t>
  </si>
  <si>
    <t xml:space="preserve">     Nitrate-Nitrogen                </t>
  </si>
  <si>
    <t xml:space="preserve">     Nitrite-Nitrogen          </t>
  </si>
  <si>
    <t xml:space="preserve">EPA 353.2   </t>
  </si>
  <si>
    <t xml:space="preserve">     Oil &amp; Grease, Total       </t>
  </si>
  <si>
    <t xml:space="preserve">EPA 1664    </t>
  </si>
  <si>
    <t xml:space="preserve">     Oil &amp; Grease, Non Polar</t>
  </si>
  <si>
    <t>EPA 1664</t>
  </si>
  <si>
    <t xml:space="preserve">     pH      </t>
  </si>
  <si>
    <t xml:space="preserve">pH units      </t>
  </si>
  <si>
    <t xml:space="preserve">SM 4500-H+B </t>
  </si>
  <si>
    <t xml:space="preserve">     pH                  </t>
  </si>
  <si>
    <t xml:space="preserve">EPA 9045B   </t>
  </si>
  <si>
    <t xml:space="preserve">     Phosphorus, ortho-Phosphate      </t>
  </si>
  <si>
    <t xml:space="preserve">EPA 365.2   </t>
  </si>
  <si>
    <t xml:space="preserve">     Phosphorus, Total                </t>
  </si>
  <si>
    <t xml:space="preserve">EPA 365.1   </t>
  </si>
  <si>
    <t xml:space="preserve">     Solids, Dissolved         </t>
  </si>
  <si>
    <t xml:space="preserve">SM 2540C    </t>
  </si>
  <si>
    <t xml:space="preserve">     Solids, Fixed </t>
  </si>
  <si>
    <t xml:space="preserve">SM 2540 E   </t>
  </si>
  <si>
    <t xml:space="preserve">     Solids, Fixed             </t>
  </si>
  <si>
    <t xml:space="preserve">% W/W         </t>
  </si>
  <si>
    <t xml:space="preserve">SM 2540 G   </t>
  </si>
  <si>
    <t xml:space="preserve">     Solids, Total              </t>
  </si>
  <si>
    <t xml:space="preserve">SM 2540B    </t>
  </si>
  <si>
    <t xml:space="preserve">     Solids, Total   </t>
  </si>
  <si>
    <t xml:space="preserve">     Solids, Total Suspended          </t>
  </si>
  <si>
    <t xml:space="preserve">SM 2540D    </t>
  </si>
  <si>
    <t xml:space="preserve">     Solids, Volatile</t>
  </si>
  <si>
    <t xml:space="preserve">SM 2540E    </t>
  </si>
  <si>
    <t xml:space="preserve">SM 2540G    </t>
  </si>
  <si>
    <t xml:space="preserve">     Sulfate                         </t>
  </si>
  <si>
    <t xml:space="preserve">     Sulfide                         </t>
  </si>
  <si>
    <t xml:space="preserve">SM 4500-S D </t>
  </si>
  <si>
    <t xml:space="preserve">     Surfactants, MBAS               </t>
  </si>
  <si>
    <t xml:space="preserve">SM 5540 C   </t>
  </si>
  <si>
    <t xml:space="preserve">     TKN                  </t>
  </si>
  <si>
    <t xml:space="preserve">mg/L or mg/Kg        </t>
  </si>
  <si>
    <t xml:space="preserve">EPA 351.2   </t>
  </si>
  <si>
    <t xml:space="preserve">     Turbidity                       </t>
  </si>
  <si>
    <t xml:space="preserve">NTU           </t>
  </si>
  <si>
    <t xml:space="preserve">SM 2130 B   </t>
  </si>
  <si>
    <t xml:space="preserve">     Volatile Acids                  </t>
  </si>
  <si>
    <t xml:space="preserve">mg/L as acetate  </t>
  </si>
  <si>
    <t xml:space="preserve">SM 5560     </t>
  </si>
  <si>
    <r>
      <t xml:space="preserve">Metals </t>
    </r>
    <r>
      <rPr>
        <sz val="8"/>
        <rFont val="Arial"/>
        <family val="2"/>
      </rPr>
      <t>(</t>
    </r>
    <r>
      <rPr>
        <sz val="8"/>
        <rFont val="Arial"/>
        <family val="2"/>
      </rPr>
      <t xml:space="preserve"> Prices include digestion.)</t>
    </r>
  </si>
  <si>
    <t>(Al, Sb, As, Ba, Be,Bo, Cd, Co, Cr, Cu, Fe, Pb, Mg, Mn, Hg, Mo, Ni, K, Se, Ag,Sn, Ti, Tl Zn)</t>
  </si>
  <si>
    <t xml:space="preserve">     Total Metals by ICP-MS</t>
  </si>
  <si>
    <t>Surf wtr / Grnd wtr</t>
  </si>
  <si>
    <t xml:space="preserve">ug/L          </t>
  </si>
  <si>
    <t xml:space="preserve">EPA 200.8   </t>
  </si>
  <si>
    <t>soil / sediment</t>
  </si>
  <si>
    <t>mg/Kg</t>
  </si>
  <si>
    <t>EPA 6020</t>
  </si>
  <si>
    <t>1 metal</t>
  </si>
  <si>
    <t>2 metals</t>
  </si>
  <si>
    <t>3 metals</t>
  </si>
  <si>
    <t>4 metals</t>
  </si>
  <si>
    <t>5 metals</t>
  </si>
  <si>
    <t>6 metals</t>
  </si>
  <si>
    <t>7 metals</t>
  </si>
  <si>
    <t>8 metals</t>
  </si>
  <si>
    <t>9 metals</t>
  </si>
  <si>
    <t>10 metals</t>
  </si>
  <si>
    <t xml:space="preserve">11 or more metals </t>
  </si>
  <si>
    <t>$206 +$16 per additional metal</t>
  </si>
  <si>
    <t>Varies</t>
  </si>
  <si>
    <t>Dissolved Metals by ICP-MS.</t>
  </si>
  <si>
    <t>$211 +$16 per additional metal</t>
  </si>
  <si>
    <t xml:space="preserve">     Total Metals by ICP (high level), per metal</t>
  </si>
  <si>
    <t xml:space="preserve">EPA 200.7   </t>
  </si>
  <si>
    <t>EPA 6010</t>
  </si>
  <si>
    <t xml:space="preserve">     TCLP - 1 metal</t>
  </si>
  <si>
    <t xml:space="preserve">     TCLP - 8 metals</t>
  </si>
  <si>
    <t>Microbiology</t>
  </si>
  <si>
    <t xml:space="preserve">     Fecal Coliform Bacteria by MF       </t>
  </si>
  <si>
    <t xml:space="preserve">CFU/100 ml    </t>
  </si>
  <si>
    <t xml:space="preserve">SM 9222D    </t>
  </si>
  <si>
    <t xml:space="preserve">     Fecal Coliform Bacteria by MF         </t>
  </si>
  <si>
    <t xml:space="preserve">CFU/gm      </t>
  </si>
  <si>
    <t xml:space="preserve">     Fecal Coliform Bacteria by MPN  </t>
  </si>
  <si>
    <t xml:space="preserve">MPN/100 ml    </t>
  </si>
  <si>
    <t xml:space="preserve">SM 9221E    </t>
  </si>
  <si>
    <t xml:space="preserve">     Fecal Coliform Bacteria by MPN</t>
  </si>
  <si>
    <t xml:space="preserve">MPN/gm      </t>
  </si>
  <si>
    <t xml:space="preserve">     E. coli by MF                        </t>
  </si>
  <si>
    <t xml:space="preserve">SM 9213 D  </t>
  </si>
  <si>
    <t xml:space="preserve">     E. coli by MPN                        </t>
  </si>
  <si>
    <t xml:space="preserve">MPN/gm    </t>
  </si>
  <si>
    <t xml:space="preserve">SM 9221 F  </t>
  </si>
  <si>
    <t>Organics</t>
  </si>
  <si>
    <r>
      <t xml:space="preserve"> </t>
    </r>
    <r>
      <rPr>
        <sz val="8"/>
        <rFont val="Arial"/>
        <family val="2"/>
      </rPr>
      <t xml:space="preserve">    Semi-Volatile Organics by EPA 625</t>
    </r>
  </si>
  <si>
    <t>Wastewater</t>
  </si>
  <si>
    <t xml:space="preserve">        Base/Neutrals/Acids                </t>
  </si>
  <si>
    <t xml:space="preserve">EPA 625     </t>
  </si>
  <si>
    <t xml:space="preserve">        Base/Neutrals only</t>
  </si>
  <si>
    <t xml:space="preserve">        Acids only</t>
  </si>
  <si>
    <t xml:space="preserve">     Semi-Volatiles Organics by EPA 8270</t>
  </si>
  <si>
    <t>EPA 8270</t>
  </si>
  <si>
    <t xml:space="preserve">     PAH-SIM by EPA 8270</t>
  </si>
  <si>
    <t>.02</t>
  </si>
  <si>
    <t>ppm</t>
  </si>
  <si>
    <t>EPA 8270-SIM</t>
  </si>
  <si>
    <t xml:space="preserve">     Volatile Organics by EPA 624                          </t>
  </si>
  <si>
    <t xml:space="preserve">EPA 624     </t>
  </si>
  <si>
    <t xml:space="preserve">     Volatile Organics by EPA 8260</t>
  </si>
  <si>
    <t>EPA 8260</t>
  </si>
  <si>
    <t xml:space="preserve">     NWTPH-HCID</t>
  </si>
  <si>
    <t>NW TPH</t>
  </si>
  <si>
    <t xml:space="preserve">     NWTPH-DX</t>
  </si>
  <si>
    <t xml:space="preserve">     PCBs</t>
  </si>
  <si>
    <t>EPA 8082</t>
  </si>
  <si>
    <t xml:space="preserve">     BTEX</t>
  </si>
  <si>
    <t>EPA 8021</t>
  </si>
  <si>
    <t>I. TOTAL WPCL LAB WORK</t>
  </si>
  <si>
    <t>II.  OUTSIDE / SPECIAL LAB SERVICES</t>
  </si>
  <si>
    <t>Must Be Approved By Environmental Investigation Division and Lab Services Review Committee.</t>
  </si>
  <si>
    <t>Description</t>
  </si>
  <si>
    <t>Laboratory compositing fee (per composite sample)</t>
  </si>
  <si>
    <t>Co- Planar PCB</t>
  </si>
  <si>
    <t>Dioxin  EPA 1613</t>
  </si>
  <si>
    <t>NWTPH-Gx</t>
  </si>
  <si>
    <t>BTEX (Sloid)</t>
  </si>
  <si>
    <t>Pesticides/ PCB EPA 8081 (water)</t>
  </si>
  <si>
    <t>Pesticides/PCB EPA 8081 (Soil)</t>
  </si>
  <si>
    <t>Grain Size ASTM D422</t>
  </si>
  <si>
    <t xml:space="preserve">Particle Size </t>
  </si>
  <si>
    <t>Organotin</t>
  </si>
  <si>
    <t>Ultraclean metals EPA 1638/1631(Hg)</t>
  </si>
  <si>
    <t>II. TOTAL OUTSIDE LAB WORK</t>
  </si>
  <si>
    <t>III.  FIELD OPERATIONS SERVICES</t>
  </si>
  <si>
    <t>Specify FY 2003-04 Sampling, Flow Monitoring, Hydrolab, and Temperature requirements.</t>
  </si>
  <si>
    <t>included in the basic rates for Field Operations.  Contact the Investigation &amp; Monitoring Services</t>
  </si>
  <si>
    <t xml:space="preserve">Section (IMS -- Duane Linnertz ext. 3-7758) for further assistance. </t>
  </si>
  <si>
    <t>Environmental Sampling</t>
  </si>
  <si>
    <t>SAMPLES</t>
  </si>
  <si>
    <t xml:space="preserve">   Surface Water - requiring boat (includes boat hours)</t>
  </si>
  <si>
    <t xml:space="preserve">   Surface Water - w/o boat</t>
  </si>
  <si>
    <t xml:space="preserve">   Groundwater</t>
  </si>
  <si>
    <t xml:space="preserve">   Level Readings</t>
  </si>
  <si>
    <t xml:space="preserve">   Wastewater - Composite samples</t>
  </si>
  <si>
    <t xml:space="preserve">   Wastewater - Grab samples</t>
  </si>
  <si>
    <t xml:space="preserve">   Biosolids</t>
  </si>
  <si>
    <t xml:space="preserve">   Soils and Sediments</t>
  </si>
  <si>
    <t xml:space="preserve">   Gas</t>
  </si>
  <si>
    <t xml:space="preserve">   Stormwater -  Grab samples (per sample - for up to 3 hrs of labor)</t>
  </si>
  <si>
    <t xml:space="preserve">   Stormwater -  Composite samples (Estimated average cost based on 14 hours of labor)</t>
  </si>
  <si>
    <t xml:space="preserve">   Additional Stormwater Labor (per hour)</t>
  </si>
  <si>
    <t>Hours:</t>
  </si>
  <si>
    <t>* Contact IMS for assistance estimating additional labor</t>
  </si>
  <si>
    <t>Flow Monitoring</t>
  </si>
  <si>
    <t>Rate ($)</t>
  </si>
  <si>
    <t>Number</t>
  </si>
  <si>
    <t xml:space="preserve">   Installation</t>
  </si>
  <si>
    <t>(specify number of site installations)</t>
  </si>
  <si>
    <t xml:space="preserve">   Removal</t>
  </si>
  <si>
    <t>(specify number of site removals)</t>
  </si>
  <si>
    <t xml:space="preserve">   Data upload</t>
  </si>
  <si>
    <t>(specify total number of data uploads)</t>
  </si>
  <si>
    <t xml:space="preserve">   Monthly charge</t>
  </si>
  <si>
    <t>(specify number of monitoring months)</t>
  </si>
  <si>
    <t xml:space="preserve">Rate per </t>
  </si>
  <si>
    <t># of Months</t>
  </si>
  <si>
    <t>Hydrolab Monitoring (Rate per Site per Month)</t>
  </si>
  <si>
    <t>Month ($)</t>
  </si>
  <si>
    <t># of Sites</t>
  </si>
  <si>
    <t>per Site</t>
  </si>
  <si>
    <t>(specify number of sites and the number of monitoring months for all sites combined)</t>
  </si>
  <si>
    <t>Temperature Monitoring (Rate per Site per Month)</t>
  </si>
  <si>
    <t xml:space="preserve">   Open Channel </t>
  </si>
  <si>
    <t xml:space="preserve">   Confined Space </t>
  </si>
  <si>
    <t>Other Sampling and Monitoring Services</t>
  </si>
  <si>
    <t xml:space="preserve">   Miscellaneouos Materials (Estimated cost of materials to be purchased by FO)</t>
  </si>
  <si>
    <t xml:space="preserve">   Boat Hours</t>
  </si>
  <si>
    <t>@ $80/hr.</t>
  </si>
  <si>
    <t>Total # of</t>
  </si>
  <si>
    <t>Employee</t>
  </si>
  <si>
    <t>Hour ($)</t>
  </si>
  <si>
    <t>Hours</t>
  </si>
  <si>
    <t xml:space="preserve">   Additional Labor (Non-Stormwater)</t>
  </si>
  <si>
    <t>Description of Materials or Labor Needed:</t>
  </si>
  <si>
    <t>III.  TOTAL FIELD OPERATIONS SERVICES</t>
  </si>
  <si>
    <t>TOTAL WPCL, OUTSIDE LAB AND FIELD OPS. SERVICES</t>
  </si>
  <si>
    <r>
      <t>Water</t>
    </r>
    <r>
      <rPr>
        <vertAlign val="superscript"/>
        <sz val="8"/>
        <rFont val="Arial"/>
        <family val="2"/>
      </rPr>
      <t>1</t>
    </r>
  </si>
  <si>
    <r>
      <t>Solids</t>
    </r>
    <r>
      <rPr>
        <vertAlign val="superscript"/>
        <sz val="8"/>
        <rFont val="Arial"/>
        <family val="2"/>
      </rPr>
      <t>2</t>
    </r>
  </si>
  <si>
    <r>
      <t>Water</t>
    </r>
    <r>
      <rPr>
        <vertAlign val="superscript"/>
        <sz val="8"/>
        <rFont val="Arial"/>
        <family val="2"/>
      </rPr>
      <t>1</t>
    </r>
    <r>
      <rPr>
        <sz val="8"/>
        <rFont val="Arial"/>
        <family val="2"/>
      </rPr>
      <t xml:space="preserve"> /solids</t>
    </r>
    <r>
      <rPr>
        <vertAlign val="superscript"/>
        <sz val="8"/>
        <rFont val="Arial"/>
        <family val="2"/>
      </rPr>
      <t>2</t>
    </r>
  </si>
  <si>
    <r>
      <t xml:space="preserve">0.005 - 1.0 </t>
    </r>
    <r>
      <rPr>
        <vertAlign val="superscript"/>
        <sz val="8"/>
        <rFont val="Arial"/>
        <family val="2"/>
      </rPr>
      <t>2</t>
    </r>
  </si>
  <si>
    <r>
      <t>Water</t>
    </r>
    <r>
      <rPr>
        <vertAlign val="superscript"/>
        <sz val="8"/>
        <rFont val="Arial"/>
        <family val="2"/>
      </rPr>
      <t>1</t>
    </r>
    <r>
      <rPr>
        <sz val="8"/>
        <rFont val="Arial"/>
        <family val="2"/>
      </rPr>
      <t>/Solid</t>
    </r>
    <r>
      <rPr>
        <vertAlign val="superscript"/>
        <sz val="8"/>
        <rFont val="Arial"/>
        <family val="2"/>
      </rPr>
      <t>2</t>
    </r>
  </si>
  <si>
    <r>
      <t xml:space="preserve">0.002 - 1.0 </t>
    </r>
    <r>
      <rPr>
        <vertAlign val="superscript"/>
        <sz val="8"/>
        <rFont val="Arial"/>
        <family val="2"/>
      </rPr>
      <t>2</t>
    </r>
  </si>
  <si>
    <t>Exhibit A - City of Portland, Bureau of Environmental Services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</si>
</sst>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s>
  <fonts count="18">
    <font>
      <sz val="10"/>
      <name val="Arial"/>
      <family val="0"/>
    </font>
    <font>
      <b/>
      <sz val="10"/>
      <name val="Arial"/>
      <family val="0"/>
    </font>
    <font>
      <i/>
      <sz val="10"/>
      <name val="Arial"/>
      <family val="0"/>
    </font>
    <font>
      <b/>
      <i/>
      <sz val="10"/>
      <name val="Arial"/>
      <family val="0"/>
    </font>
    <font>
      <sz val="10"/>
      <color indexed="10"/>
      <name val="Arial"/>
      <family val="2"/>
    </font>
    <font>
      <b/>
      <sz val="12"/>
      <name val="Arial"/>
      <family val="2"/>
    </font>
    <font>
      <sz val="8"/>
      <name val="Arial"/>
      <family val="2"/>
    </font>
    <font>
      <b/>
      <sz val="14"/>
      <color indexed="10"/>
      <name val="Arial"/>
      <family val="2"/>
    </font>
    <font>
      <b/>
      <i/>
      <sz val="8"/>
      <name val="Arial"/>
      <family val="2"/>
    </font>
    <font>
      <b/>
      <sz val="8"/>
      <name val="Arial"/>
      <family val="2"/>
    </font>
    <font>
      <sz val="8"/>
      <color indexed="10"/>
      <name val="Arial"/>
      <family val="2"/>
    </font>
    <font>
      <b/>
      <u val="single"/>
      <sz val="8"/>
      <name val="Arial"/>
      <family val="2"/>
    </font>
    <font>
      <vertAlign val="superscript"/>
      <sz val="8"/>
      <name val="Arial"/>
      <family val="2"/>
    </font>
    <font>
      <sz val="10"/>
      <color indexed="8"/>
      <name val="Arial"/>
      <family val="2"/>
    </font>
    <font>
      <b/>
      <sz val="14"/>
      <name val="Arial"/>
      <family val="2"/>
    </font>
    <font>
      <b/>
      <i/>
      <sz val="10"/>
      <color indexed="10"/>
      <name val="Arial"/>
      <family val="2"/>
    </font>
    <font>
      <b/>
      <i/>
      <sz val="8"/>
      <color indexed="10"/>
      <name val="Arial"/>
      <family val="2"/>
    </font>
    <font>
      <sz val="12"/>
      <name val="Arial"/>
      <family val="2"/>
    </font>
  </fonts>
  <fills count="3">
    <fill>
      <patternFill/>
    </fill>
    <fill>
      <patternFill patternType="gray125"/>
    </fill>
    <fill>
      <patternFill patternType="solid">
        <fgColor indexed="13"/>
        <bgColor indexed="64"/>
      </patternFill>
    </fill>
  </fills>
  <borders count="8">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0" fontId="4" fillId="0" borderId="0" xfId="0" applyFont="1" applyAlignment="1">
      <alignment/>
    </xf>
    <xf numFmtId="0" fontId="0" fillId="0" borderId="0" xfId="0" applyFont="1" applyAlignment="1">
      <alignment/>
    </xf>
    <xf numFmtId="44" fontId="0" fillId="0" borderId="0" xfId="17" applyFont="1" applyAlignment="1">
      <alignment/>
    </xf>
    <xf numFmtId="164" fontId="0" fillId="0" borderId="0" xfId="15" applyNumberFormat="1" applyFont="1" applyAlignment="1">
      <alignment/>
    </xf>
    <xf numFmtId="0" fontId="5" fillId="0" borderId="0" xfId="0" applyFont="1" applyAlignment="1">
      <alignment horizontal="centerContinuous"/>
    </xf>
    <xf numFmtId="0" fontId="0" fillId="0" borderId="0" xfId="0" applyFont="1" applyAlignment="1">
      <alignment horizontal="centerContinuous"/>
    </xf>
    <xf numFmtId="44" fontId="0" fillId="0" borderId="0" xfId="17" applyFont="1" applyAlignment="1">
      <alignment horizontal="centerContinuous"/>
    </xf>
    <xf numFmtId="164" fontId="0" fillId="0" borderId="0" xfId="15" applyNumberFormat="1" applyFont="1" applyAlignment="1">
      <alignment horizontal="centerContinuous"/>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5" fillId="0" borderId="0" xfId="0" applyFont="1" applyAlignment="1">
      <alignment/>
    </xf>
    <xf numFmtId="44" fontId="0" fillId="0" borderId="0" xfId="17" applyFont="1" applyAlignment="1">
      <alignment/>
    </xf>
    <xf numFmtId="164" fontId="0" fillId="0" borderId="0" xfId="15" applyNumberFormat="1" applyFont="1" applyAlignment="1">
      <alignment/>
    </xf>
    <xf numFmtId="0" fontId="1" fillId="0" borderId="0" xfId="0" applyFont="1" applyAlignment="1">
      <alignment horizontal="right"/>
    </xf>
    <xf numFmtId="165" fontId="6" fillId="2" borderId="1" xfId="15" applyNumberFormat="1" applyFont="1" applyFill="1" applyBorder="1" applyAlignment="1">
      <alignment/>
    </xf>
    <xf numFmtId="44" fontId="1" fillId="0" borderId="0" xfId="17" applyFont="1" applyAlignment="1">
      <alignment horizontal="right"/>
    </xf>
    <xf numFmtId="0" fontId="0" fillId="0" borderId="0" xfId="0" applyFont="1" applyBorder="1" applyAlignment="1">
      <alignment/>
    </xf>
    <xf numFmtId="164" fontId="6" fillId="2" borderId="1" xfId="15" applyNumberFormat="1" applyFont="1" applyFill="1" applyBorder="1" applyAlignment="1">
      <alignment/>
    </xf>
    <xf numFmtId="1" fontId="6" fillId="2" borderId="1" xfId="15" applyNumberFormat="1" applyFont="1" applyFill="1" applyBorder="1" applyAlignment="1">
      <alignment/>
    </xf>
    <xf numFmtId="164" fontId="6" fillId="2" borderId="2" xfId="15" applyNumberFormat="1" applyFont="1" applyFill="1" applyBorder="1" applyAlignment="1">
      <alignment horizontal="left"/>
    </xf>
    <xf numFmtId="0" fontId="1" fillId="0" borderId="0" xfId="0" applyFont="1" applyAlignment="1">
      <alignment/>
    </xf>
    <xf numFmtId="0" fontId="1" fillId="0" borderId="0" xfId="0" applyFont="1" applyBorder="1" applyAlignment="1">
      <alignment horizontal="center"/>
    </xf>
    <xf numFmtId="44" fontId="1" fillId="0" borderId="0" xfId="17" applyFont="1" applyBorder="1" applyAlignment="1">
      <alignment horizontal="center"/>
    </xf>
    <xf numFmtId="0" fontId="0" fillId="2" borderId="1" xfId="17" applyNumberFormat="1" applyFont="1" applyFill="1" applyBorder="1" applyAlignment="1">
      <alignment/>
    </xf>
    <xf numFmtId="0" fontId="0" fillId="2" borderId="1" xfId="0" applyFont="1" applyFill="1" applyBorder="1" applyAlignment="1">
      <alignment/>
    </xf>
    <xf numFmtId="0" fontId="0" fillId="2" borderId="2" xfId="17" applyNumberFormat="1" applyFont="1" applyFill="1" applyBorder="1" applyAlignment="1">
      <alignment/>
    </xf>
    <xf numFmtId="0" fontId="0" fillId="2" borderId="2" xfId="0" applyFont="1" applyFill="1" applyBorder="1" applyAlignment="1">
      <alignment/>
    </xf>
    <xf numFmtId="0" fontId="7" fillId="0" borderId="0" xfId="0" applyFont="1" applyAlignment="1">
      <alignment horizontal="centerContinuous"/>
    </xf>
    <xf numFmtId="164" fontId="8" fillId="0" borderId="0" xfId="15" applyNumberFormat="1" applyFont="1" applyAlignment="1">
      <alignment horizontal="centerContinuous"/>
    </xf>
    <xf numFmtId="43" fontId="0" fillId="0" borderId="0" xfId="0" applyNumberFormat="1" applyFont="1" applyAlignment="1">
      <alignment/>
    </xf>
    <xf numFmtId="49" fontId="9" fillId="0" borderId="0" xfId="0" applyNumberFormat="1" applyFont="1" applyAlignment="1">
      <alignment/>
    </xf>
    <xf numFmtId="0" fontId="6" fillId="0" borderId="0" xfId="0" applyFont="1" applyBorder="1" applyAlignment="1">
      <alignment horizontal="center"/>
    </xf>
    <xf numFmtId="0" fontId="9" fillId="0" borderId="0" xfId="0" applyFont="1" applyAlignment="1">
      <alignment horizontal="center"/>
    </xf>
    <xf numFmtId="164" fontId="6" fillId="0" borderId="0" xfId="15" applyNumberFormat="1" applyFont="1" applyAlignment="1">
      <alignment/>
    </xf>
    <xf numFmtId="0" fontId="6" fillId="0" borderId="0" xfId="0" applyFont="1" applyAlignment="1">
      <alignment/>
    </xf>
    <xf numFmtId="44" fontId="6" fillId="0" borderId="0" xfId="17" applyFont="1" applyAlignment="1">
      <alignment/>
    </xf>
    <xf numFmtId="0" fontId="6" fillId="0" borderId="0" xfId="0" applyFont="1" applyAlignment="1">
      <alignment/>
    </xf>
    <xf numFmtId="0" fontId="10" fillId="0" borderId="0" xfId="0" applyFont="1" applyAlignment="1">
      <alignment/>
    </xf>
    <xf numFmtId="49" fontId="9" fillId="0" borderId="0" xfId="0" applyNumberFormat="1" applyFont="1" applyAlignment="1">
      <alignment horizontal="center"/>
    </xf>
    <xf numFmtId="44" fontId="9" fillId="0" borderId="0" xfId="17" applyFont="1" applyAlignment="1">
      <alignment horizontal="center"/>
    </xf>
    <xf numFmtId="164" fontId="9" fillId="0" borderId="0" xfId="15" applyNumberFormat="1" applyFont="1" applyAlignment="1">
      <alignment horizontal="center"/>
    </xf>
    <xf numFmtId="49" fontId="11" fillId="0" borderId="0" xfId="0" applyNumberFormat="1" applyFont="1" applyAlignment="1">
      <alignment/>
    </xf>
    <xf numFmtId="49" fontId="9" fillId="0" borderId="1" xfId="0" applyNumberFormat="1" applyFont="1" applyBorder="1" applyAlignment="1">
      <alignment horizontal="center"/>
    </xf>
    <xf numFmtId="0" fontId="9" fillId="0" borderId="1" xfId="0" applyFont="1" applyBorder="1" applyAlignment="1">
      <alignment horizontal="center"/>
    </xf>
    <xf numFmtId="44" fontId="9" fillId="0" borderId="1" xfId="17" applyFont="1" applyBorder="1" applyAlignment="1">
      <alignment horizontal="center"/>
    </xf>
    <xf numFmtId="164" fontId="9" fillId="0" borderId="1" xfId="15" applyNumberFormat="1" applyFont="1" applyBorder="1" applyAlignment="1">
      <alignment horizontal="center"/>
    </xf>
    <xf numFmtId="0" fontId="9" fillId="0" borderId="0" xfId="0" applyFont="1" applyAlignment="1">
      <alignment horizontal="left"/>
    </xf>
    <xf numFmtId="0" fontId="9" fillId="0" borderId="0" xfId="0" applyFont="1" applyAlignment="1">
      <alignment/>
    </xf>
    <xf numFmtId="49" fontId="6" fillId="0" borderId="0" xfId="0" applyNumberFormat="1" applyFont="1" applyAlignment="1">
      <alignment/>
    </xf>
    <xf numFmtId="0" fontId="6" fillId="0" borderId="0" xfId="0" applyFont="1" applyAlignment="1">
      <alignment horizontal="left"/>
    </xf>
    <xf numFmtId="43" fontId="6" fillId="0" borderId="0" xfId="0" applyNumberFormat="1" applyFont="1" applyAlignment="1">
      <alignment/>
    </xf>
    <xf numFmtId="43" fontId="6" fillId="0" borderId="0" xfId="17" applyNumberFormat="1" applyFont="1" applyAlignment="1">
      <alignment/>
    </xf>
    <xf numFmtId="44" fontId="6" fillId="0" borderId="0" xfId="17" applyFont="1" applyAlignment="1">
      <alignment/>
    </xf>
    <xf numFmtId="0" fontId="9" fillId="0" borderId="0" xfId="0" applyFont="1" applyBorder="1" applyAlignment="1">
      <alignment horizontal="center"/>
    </xf>
    <xf numFmtId="43" fontId="6" fillId="0" borderId="0" xfId="0" applyNumberFormat="1" applyFont="1" applyAlignment="1">
      <alignment/>
    </xf>
    <xf numFmtId="43" fontId="9" fillId="0" borderId="1" xfId="0" applyNumberFormat="1" applyFont="1" applyBorder="1" applyAlignment="1">
      <alignment horizontal="center"/>
    </xf>
    <xf numFmtId="49" fontId="6" fillId="0" borderId="0" xfId="0" applyNumberFormat="1" applyFont="1" applyAlignment="1">
      <alignment horizontal="center"/>
    </xf>
    <xf numFmtId="43" fontId="6" fillId="0" borderId="0" xfId="17" applyNumberFormat="1" applyFont="1" applyAlignment="1">
      <alignment horizontal="right"/>
    </xf>
    <xf numFmtId="0" fontId="6" fillId="2" borderId="1" xfId="0" applyFont="1" applyFill="1" applyBorder="1" applyAlignment="1">
      <alignment/>
    </xf>
    <xf numFmtId="43" fontId="6" fillId="2" borderId="3" xfId="0" applyNumberFormat="1" applyFont="1" applyFill="1" applyBorder="1" applyAlignment="1">
      <alignment/>
    </xf>
    <xf numFmtId="49" fontId="6" fillId="0" borderId="0" xfId="0" applyNumberFormat="1" applyFont="1" applyAlignment="1">
      <alignment horizontal="left" indent="1"/>
    </xf>
    <xf numFmtId="164" fontId="6" fillId="0" borderId="0" xfId="15" applyNumberFormat="1" applyFont="1" applyFill="1" applyBorder="1" applyAlignment="1">
      <alignment/>
    </xf>
    <xf numFmtId="43" fontId="6" fillId="0" borderId="0" xfId="0" applyNumberFormat="1" applyFont="1" applyFill="1" applyAlignment="1">
      <alignment/>
    </xf>
    <xf numFmtId="43" fontId="6" fillId="0" borderId="0" xfId="17" applyNumberFormat="1" applyFont="1" applyFill="1" applyAlignment="1">
      <alignment/>
    </xf>
    <xf numFmtId="43" fontId="9" fillId="0" borderId="1" xfId="17" applyNumberFormat="1" applyFont="1" applyFill="1" applyBorder="1" applyAlignment="1">
      <alignment horizontal="center"/>
    </xf>
    <xf numFmtId="49" fontId="9" fillId="0" borderId="0" xfId="0" applyNumberFormat="1" applyFont="1" applyBorder="1" applyAlignment="1">
      <alignment horizontal="center"/>
    </xf>
    <xf numFmtId="43" fontId="9" fillId="0" borderId="0" xfId="17" applyNumberFormat="1" applyFont="1" applyFill="1" applyBorder="1" applyAlignment="1">
      <alignment horizontal="center"/>
    </xf>
    <xf numFmtId="164" fontId="9" fillId="0" borderId="0" xfId="15" applyNumberFormat="1" applyFont="1" applyBorder="1" applyAlignment="1">
      <alignment horizontal="center"/>
    </xf>
    <xf numFmtId="43" fontId="9" fillId="0" borderId="0" xfId="0" applyNumberFormat="1" applyFont="1" applyBorder="1" applyAlignment="1">
      <alignment horizontal="center"/>
    </xf>
    <xf numFmtId="43" fontId="6" fillId="0" borderId="0" xfId="0" applyNumberFormat="1" applyFont="1" applyFill="1" applyAlignment="1">
      <alignment horizontal="left"/>
    </xf>
    <xf numFmtId="43" fontId="6" fillId="0" borderId="0" xfId="17" applyNumberFormat="1" applyFont="1" applyFill="1" applyAlignment="1">
      <alignment/>
    </xf>
    <xf numFmtId="49" fontId="6" fillId="0" borderId="0" xfId="0" applyNumberFormat="1" applyFont="1" applyAlignment="1">
      <alignment horizontal="left"/>
    </xf>
    <xf numFmtId="164" fontId="6" fillId="0" borderId="4" xfId="15" applyNumberFormat="1" applyFont="1" applyFill="1" applyBorder="1" applyAlignment="1">
      <alignment/>
    </xf>
    <xf numFmtId="0" fontId="9" fillId="0" borderId="5" xfId="0" applyFont="1" applyBorder="1" applyAlignment="1">
      <alignment horizontal="left"/>
    </xf>
    <xf numFmtId="0" fontId="6" fillId="0" borderId="2" xfId="0" applyFont="1" applyBorder="1" applyAlignment="1">
      <alignment/>
    </xf>
    <xf numFmtId="44" fontId="6" fillId="0" borderId="2" xfId="17" applyFont="1" applyBorder="1" applyAlignment="1">
      <alignment/>
    </xf>
    <xf numFmtId="164" fontId="6" fillId="0" borderId="2" xfId="15" applyNumberFormat="1" applyFont="1" applyBorder="1" applyAlignment="1">
      <alignment/>
    </xf>
    <xf numFmtId="44" fontId="9" fillId="0" borderId="2" xfId="0" applyNumberFormat="1" applyFont="1" applyBorder="1" applyAlignment="1">
      <alignment/>
    </xf>
    <xf numFmtId="43" fontId="9" fillId="0" borderId="2" xfId="0" applyNumberFormat="1" applyFont="1" applyBorder="1" applyAlignment="1">
      <alignment/>
    </xf>
    <xf numFmtId="43" fontId="6" fillId="0" borderId="6" xfId="0" applyNumberFormat="1" applyFont="1" applyBorder="1" applyAlignment="1">
      <alignment/>
    </xf>
    <xf numFmtId="43" fontId="0" fillId="0" borderId="0" xfId="0" applyNumberFormat="1" applyFont="1" applyAlignment="1">
      <alignment/>
    </xf>
    <xf numFmtId="43" fontId="8" fillId="0" borderId="0" xfId="15" applyNumberFormat="1" applyFont="1" applyAlignment="1">
      <alignment horizontal="centerContinuous"/>
    </xf>
    <xf numFmtId="0" fontId="5" fillId="0" borderId="0" xfId="0" applyFont="1" applyAlignment="1">
      <alignment/>
    </xf>
    <xf numFmtId="0" fontId="13" fillId="0" borderId="0" xfId="0" applyFont="1" applyBorder="1" applyAlignment="1">
      <alignment/>
    </xf>
    <xf numFmtId="44" fontId="1" fillId="0" borderId="0" xfId="17" applyFont="1" applyAlignment="1">
      <alignment horizontal="center"/>
    </xf>
    <xf numFmtId="0" fontId="1" fillId="0" borderId="0" xfId="0" applyFont="1" applyAlignment="1">
      <alignment/>
    </xf>
    <xf numFmtId="43" fontId="1" fillId="0" borderId="0" xfId="0" applyNumberFormat="1" applyFont="1" applyAlignment="1">
      <alignment horizontal="center"/>
    </xf>
    <xf numFmtId="0" fontId="0" fillId="0" borderId="1" xfId="0" applyFont="1" applyBorder="1" applyAlignment="1">
      <alignment/>
    </xf>
    <xf numFmtId="44" fontId="0" fillId="0" borderId="1" xfId="17" applyFont="1" applyBorder="1" applyAlignment="1">
      <alignment/>
    </xf>
    <xf numFmtId="164" fontId="0" fillId="0" borderId="1" xfId="15" applyNumberFormat="1" applyFont="1" applyBorder="1" applyAlignment="1">
      <alignment/>
    </xf>
    <xf numFmtId="0" fontId="0" fillId="0" borderId="1" xfId="0" applyBorder="1" applyAlignment="1">
      <alignment/>
    </xf>
    <xf numFmtId="43" fontId="0" fillId="0" borderId="1" xfId="0" applyNumberFormat="1" applyFont="1" applyBorder="1" applyAlignment="1">
      <alignment/>
    </xf>
    <xf numFmtId="43" fontId="6" fillId="2" borderId="1" xfId="17" applyNumberFormat="1" applyFont="1" applyFill="1" applyBorder="1" applyAlignment="1">
      <alignment/>
    </xf>
    <xf numFmtId="0" fontId="0" fillId="0" borderId="0" xfId="0" applyFont="1" applyBorder="1" applyAlignment="1">
      <alignment/>
    </xf>
    <xf numFmtId="44" fontId="0" fillId="0" borderId="0" xfId="17" applyFont="1" applyBorder="1" applyAlignment="1">
      <alignment/>
    </xf>
    <xf numFmtId="164" fontId="0" fillId="0" borderId="0" xfId="15" applyNumberFormat="1" applyFont="1" applyBorder="1" applyAlignment="1">
      <alignment/>
    </xf>
    <xf numFmtId="0" fontId="0" fillId="0" borderId="0" xfId="0" applyBorder="1" applyAlignment="1">
      <alignment/>
    </xf>
    <xf numFmtId="43" fontId="0" fillId="0" borderId="0" xfId="0" applyNumberFormat="1" applyAlignment="1">
      <alignment/>
    </xf>
    <xf numFmtId="0" fontId="0" fillId="2" borderId="2" xfId="0" applyFont="1" applyFill="1" applyBorder="1" applyAlignment="1">
      <alignment/>
    </xf>
    <xf numFmtId="49" fontId="0" fillId="0" borderId="0" xfId="0" applyNumberFormat="1" applyFont="1" applyAlignment="1">
      <alignment horizontal="left"/>
    </xf>
    <xf numFmtId="43" fontId="0" fillId="0" borderId="0" xfId="0" applyNumberFormat="1" applyFont="1" applyBorder="1" applyAlignment="1">
      <alignment/>
    </xf>
    <xf numFmtId="0" fontId="1" fillId="0" borderId="5" xfId="0" applyFont="1" applyBorder="1" applyAlignment="1">
      <alignment horizontal="left"/>
    </xf>
    <xf numFmtId="0" fontId="0" fillId="0" borderId="2" xfId="0" applyFont="1" applyBorder="1" applyAlignment="1">
      <alignment/>
    </xf>
    <xf numFmtId="44" fontId="0" fillId="0" borderId="2" xfId="17" applyFont="1" applyBorder="1" applyAlignment="1">
      <alignment/>
    </xf>
    <xf numFmtId="164" fontId="0" fillId="0" borderId="2" xfId="15" applyNumberFormat="1" applyFont="1" applyBorder="1" applyAlignment="1">
      <alignment/>
    </xf>
    <xf numFmtId="0" fontId="0" fillId="0" borderId="2" xfId="0" applyBorder="1" applyAlignment="1">
      <alignment/>
    </xf>
    <xf numFmtId="43" fontId="0" fillId="0" borderId="2" xfId="0" applyNumberFormat="1" applyFont="1" applyBorder="1" applyAlignment="1">
      <alignment/>
    </xf>
    <xf numFmtId="0" fontId="0" fillId="0" borderId="7" xfId="0" applyFont="1" applyBorder="1" applyAlignment="1">
      <alignment/>
    </xf>
    <xf numFmtId="0" fontId="1" fillId="0" borderId="0" xfId="0" applyFont="1" applyBorder="1" applyAlignment="1">
      <alignment horizontal="left"/>
    </xf>
    <xf numFmtId="43" fontId="6" fillId="0" borderId="0" xfId="0" applyNumberFormat="1" applyFont="1" applyBorder="1" applyAlignment="1">
      <alignment/>
    </xf>
    <xf numFmtId="0" fontId="14" fillId="0" borderId="0" xfId="0" applyFont="1" applyAlignment="1">
      <alignment/>
    </xf>
    <xf numFmtId="164" fontId="15" fillId="0" borderId="0" xfId="15" applyNumberFormat="1" applyFont="1" applyAlignment="1">
      <alignment horizontal="left"/>
    </xf>
    <xf numFmtId="164" fontId="1" fillId="0" borderId="0" xfId="15" applyNumberFormat="1" applyFont="1" applyAlignment="1">
      <alignment horizontal="center"/>
    </xf>
    <xf numFmtId="164" fontId="1" fillId="0" borderId="0" xfId="15" applyNumberFormat="1" applyFont="1" applyBorder="1" applyAlignment="1">
      <alignment horizontal="center"/>
    </xf>
    <xf numFmtId="0" fontId="1" fillId="0" borderId="0" xfId="0" applyFont="1" applyAlignment="1">
      <alignment horizontal="left"/>
    </xf>
    <xf numFmtId="43" fontId="9" fillId="0" borderId="1" xfId="17" applyNumberFormat="1" applyFont="1" applyBorder="1" applyAlignment="1">
      <alignment horizontal="center"/>
    </xf>
    <xf numFmtId="0" fontId="0" fillId="0" borderId="0" xfId="0" applyFont="1" applyAlignment="1">
      <alignment horizontal="left"/>
    </xf>
    <xf numFmtId="0" fontId="0" fillId="0" borderId="0" xfId="0" applyAlignment="1">
      <alignment horizontal="left"/>
    </xf>
    <xf numFmtId="164" fontId="0" fillId="0" borderId="0" xfId="15" applyNumberFormat="1" applyFont="1" applyAlignment="1">
      <alignment horizontal="right"/>
    </xf>
    <xf numFmtId="164" fontId="0" fillId="2" borderId="1" xfId="15" applyNumberFormat="1" applyFont="1" applyFill="1" applyBorder="1" applyAlignment="1">
      <alignment/>
    </xf>
    <xf numFmtId="164" fontId="8" fillId="0" borderId="0" xfId="15" applyNumberFormat="1" applyFont="1" applyAlignment="1">
      <alignment horizontal="center"/>
    </xf>
    <xf numFmtId="0" fontId="1" fillId="0" borderId="0" xfId="0" applyFont="1" applyAlignment="1">
      <alignment/>
    </xf>
    <xf numFmtId="43" fontId="1" fillId="0" borderId="1" xfId="17" applyNumberFormat="1" applyFont="1" applyBorder="1" applyAlignment="1">
      <alignment horizontal="center"/>
    </xf>
    <xf numFmtId="44" fontId="1" fillId="0" borderId="1" xfId="17" applyFont="1" applyBorder="1" applyAlignment="1">
      <alignment horizontal="center"/>
    </xf>
    <xf numFmtId="0" fontId="1" fillId="0" borderId="0" xfId="0" applyFont="1" applyAlignment="1">
      <alignment horizontal="center"/>
    </xf>
    <xf numFmtId="0" fontId="1" fillId="0" borderId="1" xfId="0" applyFont="1" applyBorder="1" applyAlignment="1">
      <alignment horizontal="center"/>
    </xf>
    <xf numFmtId="43" fontId="1" fillId="0" borderId="1" xfId="0" applyNumberFormat="1" applyFont="1" applyBorder="1" applyAlignment="1">
      <alignment horizontal="center"/>
    </xf>
    <xf numFmtId="0" fontId="0" fillId="0" borderId="0" xfId="0" applyFont="1" applyAlignment="1">
      <alignment/>
    </xf>
    <xf numFmtId="164" fontId="6" fillId="2" borderId="1" xfId="0" applyNumberFormat="1" applyFont="1" applyFill="1" applyBorder="1" applyAlignment="1">
      <alignment/>
    </xf>
    <xf numFmtId="44" fontId="0" fillId="0" borderId="0" xfId="17" applyFont="1" applyAlignment="1">
      <alignment horizontal="right"/>
    </xf>
    <xf numFmtId="43" fontId="6" fillId="2" borderId="1" xfId="0" applyNumberFormat="1" applyFont="1" applyFill="1" applyBorder="1" applyAlignment="1">
      <alignment/>
    </xf>
    <xf numFmtId="44" fontId="0" fillId="0" borderId="0" xfId="17" applyFont="1" applyAlignment="1" quotePrefix="1">
      <alignment/>
    </xf>
    <xf numFmtId="0" fontId="1" fillId="0" borderId="0" xfId="0" applyFont="1" applyAlignment="1">
      <alignment horizontal="center"/>
    </xf>
    <xf numFmtId="0" fontId="1" fillId="0" borderId="0" xfId="0" applyFont="1" applyBorder="1" applyAlignment="1">
      <alignment horizontal="center"/>
    </xf>
    <xf numFmtId="43" fontId="6" fillId="0" borderId="0" xfId="15" applyNumberFormat="1" applyFont="1" applyFill="1" applyBorder="1" applyAlignment="1">
      <alignment/>
    </xf>
    <xf numFmtId="0" fontId="1" fillId="0" borderId="0" xfId="0" applyFont="1" applyBorder="1" applyAlignment="1">
      <alignment/>
    </xf>
    <xf numFmtId="43" fontId="16" fillId="0" borderId="0" xfId="15" applyNumberFormat="1" applyFont="1" applyBorder="1" applyAlignment="1">
      <alignment horizontal="centerContinuous"/>
    </xf>
    <xf numFmtId="43" fontId="16" fillId="0" borderId="1" xfId="15" applyNumberFormat="1" applyFont="1" applyBorder="1" applyAlignment="1">
      <alignment horizontal="centerContinuous"/>
    </xf>
    <xf numFmtId="0" fontId="5" fillId="0" borderId="5" xfId="0" applyFont="1" applyBorder="1" applyAlignment="1">
      <alignment horizontal="left"/>
    </xf>
    <xf numFmtId="0" fontId="17" fillId="0" borderId="2" xfId="0" applyFont="1" applyBorder="1" applyAlignment="1">
      <alignment/>
    </xf>
    <xf numFmtId="44" fontId="17" fillId="0" borderId="2" xfId="17" applyFont="1" applyBorder="1" applyAlignment="1">
      <alignment/>
    </xf>
    <xf numFmtId="164" fontId="17" fillId="0" borderId="2" xfId="15" applyNumberFormat="1" applyFont="1" applyBorder="1" applyAlignment="1">
      <alignment/>
    </xf>
    <xf numFmtId="0" fontId="0" fillId="0" borderId="0" xfId="0" applyFont="1" applyAlignment="1">
      <alignment horizontal="left" wrapText="1"/>
    </xf>
    <xf numFmtId="1" fontId="6" fillId="2" borderId="2" xfId="15" applyNumberFormat="1" applyFont="1" applyFill="1" applyBorder="1" applyAlignment="1">
      <alignment horizontal="left"/>
    </xf>
    <xf numFmtId="49" fontId="6" fillId="2" borderId="2" xfId="15" applyNumberFormat="1" applyFont="1" applyFill="1" applyBorder="1" applyAlignment="1">
      <alignment horizontal="left"/>
    </xf>
    <xf numFmtId="164" fontId="6" fillId="2" borderId="1" xfId="15" applyNumberFormat="1" applyFont="1" applyFill="1" applyBorder="1" applyAlignment="1">
      <alignment horizontal="left"/>
    </xf>
    <xf numFmtId="164" fontId="6" fillId="2" borderId="2" xfId="15" applyNumberFormat="1" applyFont="1" applyFill="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3"/>
  <sheetViews>
    <sheetView tabSelected="1" view="pageBreakPreview" zoomScale="80" zoomScaleNormal="75" zoomScaleSheetLayoutView="80" workbookViewId="0" topLeftCell="A1">
      <selection activeCell="B4" sqref="B4"/>
    </sheetView>
  </sheetViews>
  <sheetFormatPr defaultColWidth="9.140625" defaultRowHeight="12.75"/>
  <cols>
    <col min="1" max="1" width="32.57421875" style="2" customWidth="1"/>
    <col min="2" max="2" width="13.7109375" style="2" customWidth="1"/>
    <col min="3" max="3" width="11.140625" style="3" customWidth="1"/>
    <col min="4" max="4" width="11.421875" style="4" customWidth="1"/>
    <col min="5" max="5" width="12.28125" style="2" customWidth="1"/>
    <col min="6" max="6" width="13.421875" style="2" customWidth="1"/>
    <col min="7" max="7" width="10.7109375" style="2" customWidth="1"/>
    <col min="8" max="8" width="12.140625" style="2" customWidth="1"/>
    <col min="9" max="9" width="13.140625" style="2" customWidth="1"/>
    <col min="10" max="19" width="18.7109375" style="2" customWidth="1"/>
    <col min="20" max="16384" width="9.140625" style="2" customWidth="1"/>
  </cols>
  <sheetData>
    <row r="1" spans="1:10" ht="24.75" customHeight="1">
      <c r="A1" s="1"/>
      <c r="J1" s="1"/>
    </row>
    <row r="2" spans="1:10" s="9" customFormat="1" ht="15.75">
      <c r="A2" s="5" t="s">
        <v>263</v>
      </c>
      <c r="B2" s="6"/>
      <c r="C2" s="7"/>
      <c r="D2" s="8"/>
      <c r="E2" s="6"/>
      <c r="F2" s="6"/>
      <c r="G2" s="6"/>
      <c r="H2" s="6"/>
      <c r="J2" s="10"/>
    </row>
    <row r="3" spans="1:10" s="9" customFormat="1" ht="15.75">
      <c r="A3" s="5" t="s">
        <v>0</v>
      </c>
      <c r="B3" s="6"/>
      <c r="C3" s="7"/>
      <c r="D3" s="8"/>
      <c r="E3" s="6"/>
      <c r="F3" s="6"/>
      <c r="G3" s="6"/>
      <c r="H3" s="6"/>
      <c r="J3" s="10"/>
    </row>
    <row r="4" spans="1:10" s="9" customFormat="1" ht="15.75">
      <c r="A4" s="5" t="s">
        <v>1</v>
      </c>
      <c r="B4" s="6"/>
      <c r="C4" s="7"/>
      <c r="D4" s="8"/>
      <c r="E4" s="6"/>
      <c r="F4" s="6"/>
      <c r="G4" s="6"/>
      <c r="H4" s="6"/>
      <c r="J4" s="10"/>
    </row>
    <row r="5" spans="1:10" s="9" customFormat="1" ht="15.75">
      <c r="A5" s="5"/>
      <c r="B5" s="6"/>
      <c r="C5" s="7"/>
      <c r="D5" s="8"/>
      <c r="E5" s="6"/>
      <c r="F5" s="6"/>
      <c r="G5" s="6"/>
      <c r="H5" s="6"/>
      <c r="J5" s="10"/>
    </row>
    <row r="6" spans="1:10" s="9" customFormat="1" ht="12.75">
      <c r="A6" s="11" t="s">
        <v>2</v>
      </c>
      <c r="B6" s="6"/>
      <c r="C6" s="7"/>
      <c r="D6" s="8"/>
      <c r="E6" s="6"/>
      <c r="F6" s="6"/>
      <c r="G6" s="6"/>
      <c r="H6" s="6"/>
      <c r="J6" s="10"/>
    </row>
    <row r="7" spans="1:10" s="9" customFormat="1" ht="12.75">
      <c r="A7" s="11" t="s">
        <v>3</v>
      </c>
      <c r="B7" s="6"/>
      <c r="C7" s="7"/>
      <c r="D7" s="8"/>
      <c r="E7" s="6"/>
      <c r="F7" s="6"/>
      <c r="G7" s="6"/>
      <c r="H7" s="6"/>
      <c r="J7" s="10"/>
    </row>
    <row r="8" spans="1:10" s="9" customFormat="1" ht="16.5" customHeight="1">
      <c r="A8" s="12"/>
      <c r="B8" s="6"/>
      <c r="C8" s="13"/>
      <c r="D8" s="14"/>
      <c r="J8" s="10"/>
    </row>
    <row r="9" spans="1:10" s="9" customFormat="1" ht="12.75">
      <c r="A9" s="15" t="s">
        <v>4</v>
      </c>
      <c r="B9" s="16"/>
      <c r="C9" s="2"/>
      <c r="D9" s="17" t="s">
        <v>5</v>
      </c>
      <c r="E9" s="147"/>
      <c r="F9" s="147"/>
      <c r="G9" s="18"/>
      <c r="J9" s="10"/>
    </row>
    <row r="10" spans="1:10" s="9" customFormat="1" ht="12.75">
      <c r="A10" s="15" t="s">
        <v>6</v>
      </c>
      <c r="B10" s="19"/>
      <c r="C10" s="2"/>
      <c r="D10" s="17" t="s">
        <v>7</v>
      </c>
      <c r="E10" s="146"/>
      <c r="F10" s="146"/>
      <c r="G10" s="18"/>
      <c r="J10" s="10"/>
    </row>
    <row r="11" spans="1:10" s="9" customFormat="1" ht="12.75">
      <c r="A11" s="15" t="s">
        <v>8</v>
      </c>
      <c r="B11" s="19"/>
      <c r="C11" s="2"/>
      <c r="D11" s="17" t="s">
        <v>9</v>
      </c>
      <c r="E11" s="145"/>
      <c r="F11" s="145"/>
      <c r="G11" s="18"/>
      <c r="J11" s="10"/>
    </row>
    <row r="12" spans="1:10" s="9" customFormat="1" ht="12.75">
      <c r="A12" s="15" t="s">
        <v>10</v>
      </c>
      <c r="B12" s="20"/>
      <c r="C12" s="2"/>
      <c r="D12" s="17" t="s">
        <v>11</v>
      </c>
      <c r="E12" s="148"/>
      <c r="F12" s="148"/>
      <c r="G12" s="18"/>
      <c r="J12" s="10"/>
    </row>
    <row r="13" spans="1:16" s="9" customFormat="1" ht="12.75">
      <c r="A13" s="22"/>
      <c r="B13" s="6"/>
      <c r="C13" s="2"/>
      <c r="D13" s="17" t="s">
        <v>12</v>
      </c>
      <c r="E13" s="148"/>
      <c r="F13" s="148"/>
      <c r="G13" s="18"/>
      <c r="J13" s="10"/>
      <c r="K13" s="6"/>
      <c r="L13" s="13"/>
      <c r="M13" s="2"/>
      <c r="N13" s="2"/>
      <c r="O13" s="2"/>
      <c r="P13" s="2"/>
    </row>
    <row r="14" spans="1:16" s="9" customFormat="1" ht="12.75" customHeight="1">
      <c r="A14" s="22"/>
      <c r="B14" s="6"/>
      <c r="C14" s="2"/>
      <c r="D14" s="17" t="s">
        <v>13</v>
      </c>
      <c r="E14" s="21"/>
      <c r="F14" s="21"/>
      <c r="G14" s="18"/>
      <c r="J14" s="10"/>
      <c r="K14" s="6"/>
      <c r="L14" s="13"/>
      <c r="M14" s="2"/>
      <c r="N14" s="2"/>
      <c r="O14" s="2"/>
      <c r="P14" s="2"/>
    </row>
    <row r="15" spans="1:16" s="9" customFormat="1" ht="12.75">
      <c r="A15" s="22"/>
      <c r="B15" s="6"/>
      <c r="C15" s="2"/>
      <c r="D15" s="17" t="s">
        <v>14</v>
      </c>
      <c r="E15" s="21"/>
      <c r="F15" s="21"/>
      <c r="J15" s="10"/>
      <c r="K15" s="23"/>
      <c r="L15" s="24"/>
      <c r="M15" s="2"/>
      <c r="N15" s="2"/>
      <c r="O15" s="2"/>
      <c r="P15" s="2"/>
    </row>
    <row r="16" spans="1:16" s="9" customFormat="1" ht="65.25" customHeight="1">
      <c r="A16" s="144" t="s">
        <v>15</v>
      </c>
      <c r="B16" s="144"/>
      <c r="C16" s="144"/>
      <c r="D16" s="144"/>
      <c r="E16" s="144"/>
      <c r="F16" s="144"/>
      <c r="G16" s="144"/>
      <c r="H16" s="144"/>
      <c r="J16" s="10"/>
      <c r="K16" s="23"/>
      <c r="L16" s="23"/>
      <c r="M16" s="2"/>
      <c r="N16" s="2"/>
      <c r="O16" s="2"/>
      <c r="P16" s="2"/>
    </row>
    <row r="17" spans="2:16" s="9" customFormat="1" ht="12.75">
      <c r="B17" s="6"/>
      <c r="C17" s="13"/>
      <c r="D17" s="14"/>
      <c r="J17" s="10"/>
      <c r="M17" s="2"/>
      <c r="N17" s="2"/>
      <c r="O17" s="2"/>
      <c r="P17" s="2"/>
    </row>
    <row r="18" spans="1:16" s="9" customFormat="1" ht="12.75">
      <c r="A18" s="22"/>
      <c r="B18" s="15" t="s">
        <v>16</v>
      </c>
      <c r="C18" s="25"/>
      <c r="D18" s="14" t="s">
        <v>17</v>
      </c>
      <c r="E18" s="26"/>
      <c r="F18" s="9" t="s">
        <v>18</v>
      </c>
      <c r="J18" s="10"/>
      <c r="M18" s="2"/>
      <c r="N18" s="2"/>
      <c r="O18" s="2"/>
      <c r="P18" s="2"/>
    </row>
    <row r="19" spans="2:16" s="9" customFormat="1" ht="12.75">
      <c r="B19" s="6"/>
      <c r="C19" s="27"/>
      <c r="D19" s="14" t="s">
        <v>19</v>
      </c>
      <c r="E19" s="28"/>
      <c r="F19" s="9" t="s">
        <v>20</v>
      </c>
      <c r="J19" s="10"/>
      <c r="M19" s="2"/>
      <c r="N19" s="2"/>
      <c r="O19" s="2"/>
      <c r="P19" s="2"/>
    </row>
    <row r="20" spans="2:16" s="9" customFormat="1" ht="12.75">
      <c r="B20" s="6"/>
      <c r="C20" s="13"/>
      <c r="D20" s="14"/>
      <c r="J20" s="10"/>
      <c r="M20" s="2"/>
      <c r="N20" s="2"/>
      <c r="O20" s="2"/>
      <c r="P20" s="2"/>
    </row>
    <row r="21" spans="1:16" s="9" customFormat="1" ht="18">
      <c r="A21" s="29" t="s">
        <v>21</v>
      </c>
      <c r="B21" s="6"/>
      <c r="C21" s="7"/>
      <c r="D21" s="8"/>
      <c r="E21" s="6"/>
      <c r="F21" s="6"/>
      <c r="G21" s="6"/>
      <c r="H21" s="6"/>
      <c r="J21" s="10"/>
      <c r="M21" s="2"/>
      <c r="N21" s="2"/>
      <c r="O21" s="2"/>
      <c r="P21" s="2"/>
    </row>
    <row r="22" spans="2:16" s="9" customFormat="1" ht="12.75">
      <c r="B22" s="6"/>
      <c r="C22" s="13"/>
      <c r="D22" s="14"/>
      <c r="I22"/>
      <c r="J22" s="10"/>
      <c r="M22" s="2"/>
      <c r="N22" s="2"/>
      <c r="O22" s="2"/>
      <c r="P22" s="2"/>
    </row>
    <row r="23" spans="1:11" s="9" customFormat="1" ht="12.75">
      <c r="A23" s="22" t="s">
        <v>22</v>
      </c>
      <c r="B23" s="2"/>
      <c r="C23" s="2"/>
      <c r="D23" s="2"/>
      <c r="E23" s="2"/>
      <c r="F23" s="2"/>
      <c r="G23" s="30" t="s">
        <v>23</v>
      </c>
      <c r="I23"/>
      <c r="J23" s="10"/>
      <c r="K23" s="31"/>
    </row>
    <row r="24" spans="1:10" s="9" customFormat="1" ht="12.75">
      <c r="A24" s="22"/>
      <c r="B24" s="2"/>
      <c r="C24" s="2"/>
      <c r="D24" s="2"/>
      <c r="E24" s="2"/>
      <c r="F24" s="2"/>
      <c r="G24" s="30" t="s">
        <v>24</v>
      </c>
      <c r="I24"/>
      <c r="J24" s="10"/>
    </row>
    <row r="25" spans="1:10" s="36" customFormat="1" ht="12.75">
      <c r="A25" s="32"/>
      <c r="B25" s="33"/>
      <c r="C25" s="34"/>
      <c r="D25" s="35"/>
      <c r="F25" s="37"/>
      <c r="G25" s="30" t="s">
        <v>25</v>
      </c>
      <c r="H25" s="38"/>
      <c r="I25"/>
      <c r="J25" s="39"/>
    </row>
    <row r="26" spans="1:10" s="36" customFormat="1" ht="12.75">
      <c r="A26" s="32"/>
      <c r="B26" s="40"/>
      <c r="C26" s="34" t="s">
        <v>26</v>
      </c>
      <c r="D26" s="34"/>
      <c r="E26" s="34"/>
      <c r="F26" s="41" t="s">
        <v>27</v>
      </c>
      <c r="G26" s="42" t="s">
        <v>28</v>
      </c>
      <c r="H26" s="41" t="str">
        <f>$F$26</f>
        <v>FY 2003-04</v>
      </c>
      <c r="I26"/>
      <c r="J26" s="39"/>
    </row>
    <row r="27" spans="1:10" s="36" customFormat="1" ht="12.75">
      <c r="A27" s="43" t="s">
        <v>29</v>
      </c>
      <c r="B27" s="44" t="s">
        <v>30</v>
      </c>
      <c r="C27" s="45" t="s">
        <v>31</v>
      </c>
      <c r="D27" s="45" t="s">
        <v>32</v>
      </c>
      <c r="E27" s="45" t="s">
        <v>33</v>
      </c>
      <c r="F27" s="46" t="s">
        <v>34</v>
      </c>
      <c r="G27" s="47" t="s">
        <v>35</v>
      </c>
      <c r="H27" s="45" t="s">
        <v>36</v>
      </c>
      <c r="I27"/>
      <c r="J27" s="39"/>
    </row>
    <row r="28" spans="1:10" s="36" customFormat="1" ht="12.75">
      <c r="A28" s="32"/>
      <c r="B28" s="32"/>
      <c r="C28" s="48"/>
      <c r="D28" s="49"/>
      <c r="E28" s="49"/>
      <c r="F28" s="48"/>
      <c r="I28"/>
      <c r="J28" s="39"/>
    </row>
    <row r="29" spans="1:10" s="36" customFormat="1" ht="12.75">
      <c r="A29" s="32" t="s">
        <v>37</v>
      </c>
      <c r="B29" s="32"/>
      <c r="C29" s="48"/>
      <c r="D29" s="49"/>
      <c r="E29" s="49"/>
      <c r="F29" s="48"/>
      <c r="I29"/>
      <c r="J29" s="39"/>
    </row>
    <row r="30" spans="1:12" s="36" customFormat="1" ht="12.75">
      <c r="A30" s="50" t="s">
        <v>38</v>
      </c>
      <c r="B30" s="50" t="s">
        <v>257</v>
      </c>
      <c r="C30" s="51">
        <v>0.5</v>
      </c>
      <c r="D30" s="36" t="s">
        <v>39</v>
      </c>
      <c r="E30" s="36" t="s">
        <v>40</v>
      </c>
      <c r="F30" s="52">
        <v>19</v>
      </c>
      <c r="G30" s="19"/>
      <c r="H30" s="53">
        <f aca="true" t="shared" si="0" ref="H30:H47">F30*G30</f>
        <v>0</v>
      </c>
      <c r="I30"/>
      <c r="J30" s="52"/>
      <c r="K30" s="52"/>
      <c r="L30" s="52"/>
    </row>
    <row r="31" spans="1:12" s="36" customFormat="1" ht="12.75">
      <c r="A31" s="50" t="s">
        <v>41</v>
      </c>
      <c r="B31" s="50" t="s">
        <v>257</v>
      </c>
      <c r="C31" s="51">
        <v>0.02</v>
      </c>
      <c r="D31" s="36" t="s">
        <v>42</v>
      </c>
      <c r="E31" s="36" t="s">
        <v>43</v>
      </c>
      <c r="F31" s="52">
        <v>23</v>
      </c>
      <c r="G31" s="19"/>
      <c r="H31" s="53">
        <f t="shared" si="0"/>
        <v>0</v>
      </c>
      <c r="I31"/>
      <c r="J31" s="52"/>
      <c r="K31" s="52"/>
      <c r="L31" s="52"/>
    </row>
    <row r="32" spans="1:12" s="36" customFormat="1" ht="12.75">
      <c r="A32" s="50" t="s">
        <v>44</v>
      </c>
      <c r="B32" s="50" t="s">
        <v>257</v>
      </c>
      <c r="C32" s="51">
        <v>2</v>
      </c>
      <c r="D32" s="36" t="s">
        <v>42</v>
      </c>
      <c r="E32" s="36" t="s">
        <v>45</v>
      </c>
      <c r="F32" s="52">
        <v>45</v>
      </c>
      <c r="G32" s="19"/>
      <c r="H32" s="53">
        <f t="shared" si="0"/>
        <v>0</v>
      </c>
      <c r="I32"/>
      <c r="J32" s="52"/>
      <c r="K32" s="52"/>
      <c r="L32" s="52"/>
    </row>
    <row r="33" spans="1:12" s="36" customFormat="1" ht="12.75">
      <c r="A33" s="50" t="s">
        <v>46</v>
      </c>
      <c r="B33" s="50" t="s">
        <v>257</v>
      </c>
      <c r="C33" s="51">
        <v>1</v>
      </c>
      <c r="D33" s="36" t="s">
        <v>42</v>
      </c>
      <c r="E33" s="36" t="s">
        <v>47</v>
      </c>
      <c r="F33" s="52">
        <v>19</v>
      </c>
      <c r="G33" s="19"/>
      <c r="H33" s="53">
        <f t="shared" si="0"/>
        <v>0</v>
      </c>
      <c r="I33"/>
      <c r="J33" s="52"/>
      <c r="K33" s="52"/>
      <c r="L33" s="52"/>
    </row>
    <row r="34" spans="1:12" s="36" customFormat="1" ht="12.75">
      <c r="A34" s="50" t="s">
        <v>48</v>
      </c>
      <c r="B34" s="50" t="s">
        <v>257</v>
      </c>
      <c r="C34" s="51">
        <v>0.01</v>
      </c>
      <c r="D34" s="36" t="s">
        <v>42</v>
      </c>
      <c r="E34" s="36" t="s">
        <v>49</v>
      </c>
      <c r="F34" s="52">
        <v>19</v>
      </c>
      <c r="G34" s="19"/>
      <c r="H34" s="53">
        <f t="shared" si="0"/>
        <v>0</v>
      </c>
      <c r="I34"/>
      <c r="J34" s="52"/>
      <c r="K34" s="52"/>
      <c r="L34" s="52"/>
    </row>
    <row r="35" spans="1:12" s="36" customFormat="1" ht="12.75">
      <c r="A35" s="50" t="s">
        <v>50</v>
      </c>
      <c r="B35" s="50" t="s">
        <v>257</v>
      </c>
      <c r="C35" s="51">
        <v>1</v>
      </c>
      <c r="D35" s="36" t="s">
        <v>51</v>
      </c>
      <c r="E35" s="36" t="s">
        <v>52</v>
      </c>
      <c r="F35" s="52">
        <v>49</v>
      </c>
      <c r="G35" s="19"/>
      <c r="H35" s="53">
        <f t="shared" si="0"/>
        <v>0</v>
      </c>
      <c r="I35"/>
      <c r="J35" s="52"/>
      <c r="K35" s="52"/>
      <c r="L35" s="52"/>
    </row>
    <row r="36" spans="1:12" s="36" customFormat="1" ht="12.75">
      <c r="A36" s="50" t="s">
        <v>53</v>
      </c>
      <c r="B36" s="50" t="s">
        <v>257</v>
      </c>
      <c r="C36" s="51">
        <v>5</v>
      </c>
      <c r="D36" s="36" t="s">
        <v>42</v>
      </c>
      <c r="E36" s="36" t="s">
        <v>54</v>
      </c>
      <c r="F36" s="52">
        <v>37</v>
      </c>
      <c r="G36" s="19"/>
      <c r="H36" s="53">
        <f t="shared" si="0"/>
        <v>0</v>
      </c>
      <c r="I36"/>
      <c r="J36" s="52"/>
      <c r="K36" s="52"/>
      <c r="L36" s="52"/>
    </row>
    <row r="37" spans="1:12" s="36" customFormat="1" ht="12.75">
      <c r="A37" s="50" t="s">
        <v>55</v>
      </c>
      <c r="B37" s="50" t="s">
        <v>257</v>
      </c>
      <c r="C37" s="51">
        <v>5</v>
      </c>
      <c r="D37" s="36" t="s">
        <v>56</v>
      </c>
      <c r="E37" s="36" t="s">
        <v>57</v>
      </c>
      <c r="F37" s="52">
        <v>23</v>
      </c>
      <c r="G37" s="19"/>
      <c r="H37" s="53">
        <f t="shared" si="0"/>
        <v>0</v>
      </c>
      <c r="I37"/>
      <c r="J37" s="52"/>
      <c r="K37" s="52"/>
      <c r="L37" s="52"/>
    </row>
    <row r="38" spans="1:12" s="36" customFormat="1" ht="12.75">
      <c r="A38" s="50" t="s">
        <v>58</v>
      </c>
      <c r="B38" s="50" t="s">
        <v>257</v>
      </c>
      <c r="C38" s="51">
        <v>1</v>
      </c>
      <c r="D38" s="36" t="s">
        <v>59</v>
      </c>
      <c r="E38" s="36" t="s">
        <v>60</v>
      </c>
      <c r="F38" s="52">
        <v>13</v>
      </c>
      <c r="G38" s="19"/>
      <c r="H38" s="53">
        <f t="shared" si="0"/>
        <v>0</v>
      </c>
      <c r="I38"/>
      <c r="J38" s="52"/>
      <c r="K38" s="52"/>
      <c r="L38" s="52"/>
    </row>
    <row r="39" spans="1:12" s="36" customFormat="1" ht="12.75">
      <c r="A39" s="50" t="s">
        <v>61</v>
      </c>
      <c r="B39" s="50" t="s">
        <v>257</v>
      </c>
      <c r="C39" s="51">
        <v>0.05</v>
      </c>
      <c r="D39" s="36" t="s">
        <v>42</v>
      </c>
      <c r="E39" s="36" t="s">
        <v>62</v>
      </c>
      <c r="F39" s="52">
        <v>58</v>
      </c>
      <c r="G39" s="19"/>
      <c r="H39" s="53">
        <f t="shared" si="0"/>
        <v>0</v>
      </c>
      <c r="I39"/>
      <c r="J39" s="52"/>
      <c r="K39" s="52"/>
      <c r="L39" s="52"/>
    </row>
    <row r="40" spans="1:12" s="36" customFormat="1" ht="12.75">
      <c r="A40" s="50" t="s">
        <v>63</v>
      </c>
      <c r="B40" s="50" t="s">
        <v>257</v>
      </c>
      <c r="C40" s="51">
        <v>0.01</v>
      </c>
      <c r="D40" s="36" t="s">
        <v>42</v>
      </c>
      <c r="E40" s="36" t="s">
        <v>64</v>
      </c>
      <c r="F40" s="52">
        <v>47</v>
      </c>
      <c r="G40" s="19"/>
      <c r="H40" s="53">
        <f t="shared" si="0"/>
        <v>0</v>
      </c>
      <c r="I40"/>
      <c r="J40" s="52"/>
      <c r="K40" s="52"/>
      <c r="L40" s="52"/>
    </row>
    <row r="41" spans="1:12" s="36" customFormat="1" ht="12.75">
      <c r="A41" s="50" t="s">
        <v>65</v>
      </c>
      <c r="B41" s="50" t="s">
        <v>257</v>
      </c>
      <c r="C41" s="51" t="s">
        <v>66</v>
      </c>
      <c r="D41" s="36" t="s">
        <v>67</v>
      </c>
      <c r="E41" s="36" t="s">
        <v>68</v>
      </c>
      <c r="F41" s="52">
        <v>39</v>
      </c>
      <c r="G41" s="19"/>
      <c r="H41" s="53">
        <f t="shared" si="0"/>
        <v>0</v>
      </c>
      <c r="I41"/>
      <c r="J41" s="52"/>
      <c r="K41" s="52"/>
      <c r="L41" s="52"/>
    </row>
    <row r="42" spans="1:12" s="36" customFormat="1" ht="12.75">
      <c r="A42" s="50" t="s">
        <v>69</v>
      </c>
      <c r="B42" s="50" t="s">
        <v>257</v>
      </c>
      <c r="C42" s="51">
        <v>1</v>
      </c>
      <c r="D42" s="36" t="s">
        <v>70</v>
      </c>
      <c r="E42" s="36" t="s">
        <v>47</v>
      </c>
      <c r="F42" s="52">
        <v>19</v>
      </c>
      <c r="G42" s="19"/>
      <c r="H42" s="53">
        <f t="shared" si="0"/>
        <v>0</v>
      </c>
      <c r="I42"/>
      <c r="J42" s="52"/>
      <c r="K42" s="52"/>
      <c r="L42" s="52"/>
    </row>
    <row r="43" spans="1:12" s="36" customFormat="1" ht="12.75">
      <c r="A43" s="50" t="s">
        <v>71</v>
      </c>
      <c r="B43" s="50" t="s">
        <v>257</v>
      </c>
      <c r="C43" s="51">
        <v>1</v>
      </c>
      <c r="D43" s="36" t="s">
        <v>72</v>
      </c>
      <c r="E43" s="36" t="s">
        <v>73</v>
      </c>
      <c r="F43" s="52">
        <v>19</v>
      </c>
      <c r="G43" s="19"/>
      <c r="H43" s="53">
        <f t="shared" si="0"/>
        <v>0</v>
      </c>
      <c r="I43"/>
      <c r="J43" s="52"/>
      <c r="K43" s="52"/>
      <c r="L43" s="52"/>
    </row>
    <row r="44" spans="1:12" s="36" customFormat="1" ht="12.75">
      <c r="A44" s="50" t="s">
        <v>74</v>
      </c>
      <c r="B44" s="50" t="s">
        <v>257</v>
      </c>
      <c r="C44" s="51">
        <v>0.1</v>
      </c>
      <c r="D44" s="36" t="s">
        <v>42</v>
      </c>
      <c r="E44" s="36" t="s">
        <v>47</v>
      </c>
      <c r="F44" s="52">
        <v>19</v>
      </c>
      <c r="G44" s="19"/>
      <c r="H44" s="53">
        <f t="shared" si="0"/>
        <v>0</v>
      </c>
      <c r="I44"/>
      <c r="J44" s="52"/>
      <c r="K44" s="52"/>
      <c r="L44" s="52"/>
    </row>
    <row r="45" spans="1:12" s="36" customFormat="1" ht="12.75">
      <c r="A45" s="50" t="s">
        <v>75</v>
      </c>
      <c r="B45" s="50" t="s">
        <v>257</v>
      </c>
      <c r="C45" s="51">
        <v>0.01</v>
      </c>
      <c r="D45" s="36" t="s">
        <v>42</v>
      </c>
      <c r="E45" s="36" t="s">
        <v>76</v>
      </c>
      <c r="F45" s="52">
        <v>19</v>
      </c>
      <c r="G45" s="19"/>
      <c r="H45" s="53">
        <f t="shared" si="0"/>
        <v>0</v>
      </c>
      <c r="I45"/>
      <c r="J45" s="52"/>
      <c r="K45" s="52"/>
      <c r="L45" s="52"/>
    </row>
    <row r="46" spans="1:12" s="36" customFormat="1" ht="12.75">
      <c r="A46" s="50" t="s">
        <v>77</v>
      </c>
      <c r="B46" s="50" t="s">
        <v>257</v>
      </c>
      <c r="C46" s="51">
        <v>5</v>
      </c>
      <c r="D46" s="36" t="s">
        <v>42</v>
      </c>
      <c r="E46" s="36" t="s">
        <v>78</v>
      </c>
      <c r="F46" s="52">
        <v>58</v>
      </c>
      <c r="G46" s="19"/>
      <c r="H46" s="53">
        <f t="shared" si="0"/>
        <v>0</v>
      </c>
      <c r="I46"/>
      <c r="J46" s="52"/>
      <c r="K46" s="52"/>
      <c r="L46" s="52"/>
    </row>
    <row r="47" spans="1:12" s="36" customFormat="1" ht="12.75">
      <c r="A47" s="50" t="s">
        <v>79</v>
      </c>
      <c r="B47" s="50" t="s">
        <v>257</v>
      </c>
      <c r="C47" s="51">
        <v>5</v>
      </c>
      <c r="D47" s="36" t="s">
        <v>42</v>
      </c>
      <c r="E47" s="36" t="s">
        <v>80</v>
      </c>
      <c r="F47" s="52">
        <v>68</v>
      </c>
      <c r="G47" s="19"/>
      <c r="H47" s="53">
        <f t="shared" si="0"/>
        <v>0</v>
      </c>
      <c r="I47"/>
      <c r="J47" s="52"/>
      <c r="K47" s="52"/>
      <c r="L47" s="52"/>
    </row>
    <row r="48" spans="1:12" s="36" customFormat="1" ht="12.75">
      <c r="A48" s="50" t="s">
        <v>81</v>
      </c>
      <c r="B48" s="50" t="s">
        <v>257</v>
      </c>
      <c r="C48" s="51">
        <v>0.1</v>
      </c>
      <c r="D48" s="36" t="s">
        <v>82</v>
      </c>
      <c r="E48" s="36" t="s">
        <v>83</v>
      </c>
      <c r="F48" s="52">
        <v>13</v>
      </c>
      <c r="G48" s="19"/>
      <c r="H48" s="53">
        <f>F48*G48</f>
        <v>0</v>
      </c>
      <c r="I48"/>
      <c r="J48" s="52"/>
      <c r="K48" s="52"/>
      <c r="L48" s="52"/>
    </row>
    <row r="49" spans="1:12" s="36" customFormat="1" ht="12.75">
      <c r="A49" s="50" t="s">
        <v>84</v>
      </c>
      <c r="B49" s="50" t="s">
        <v>258</v>
      </c>
      <c r="C49" s="51">
        <v>0.1</v>
      </c>
      <c r="D49" s="36" t="s">
        <v>82</v>
      </c>
      <c r="E49" s="36" t="s">
        <v>85</v>
      </c>
      <c r="F49" s="52">
        <v>25</v>
      </c>
      <c r="G49" s="19"/>
      <c r="H49" s="53">
        <f>F49*G49</f>
        <v>0</v>
      </c>
      <c r="I49"/>
      <c r="J49" s="52"/>
      <c r="K49" s="52"/>
      <c r="L49" s="52"/>
    </row>
    <row r="50" spans="1:12" s="36" customFormat="1" ht="12.75">
      <c r="A50" s="50" t="s">
        <v>86</v>
      </c>
      <c r="B50" s="50" t="s">
        <v>257</v>
      </c>
      <c r="C50" s="51">
        <v>0.02</v>
      </c>
      <c r="D50" s="36" t="s">
        <v>42</v>
      </c>
      <c r="E50" s="36" t="s">
        <v>87</v>
      </c>
      <c r="F50" s="52">
        <v>23</v>
      </c>
      <c r="G50" s="19"/>
      <c r="H50" s="53">
        <f>F50*G50</f>
        <v>0</v>
      </c>
      <c r="I50"/>
      <c r="J50" s="52"/>
      <c r="K50" s="52"/>
      <c r="L50" s="52"/>
    </row>
    <row r="51" spans="1:12" s="36" customFormat="1" ht="12.75">
      <c r="A51" s="50" t="s">
        <v>88</v>
      </c>
      <c r="B51" s="50" t="s">
        <v>257</v>
      </c>
      <c r="C51" s="51">
        <v>0.03</v>
      </c>
      <c r="D51" s="36" t="s">
        <v>42</v>
      </c>
      <c r="E51" s="36" t="s">
        <v>89</v>
      </c>
      <c r="F51" s="52">
        <v>35</v>
      </c>
      <c r="G51" s="19"/>
      <c r="H51" s="53">
        <f>F51*G51</f>
        <v>0</v>
      </c>
      <c r="I51"/>
      <c r="J51" s="52"/>
      <c r="K51" s="52"/>
      <c r="L51" s="52"/>
    </row>
    <row r="52" spans="1:12" s="36" customFormat="1" ht="12.75">
      <c r="A52" s="50"/>
      <c r="B52" s="50"/>
      <c r="C52" s="51"/>
      <c r="F52" s="54"/>
      <c r="G52"/>
      <c r="H52" s="53"/>
      <c r="I52"/>
      <c r="J52" s="39"/>
      <c r="K52" s="52"/>
      <c r="L52" s="52"/>
    </row>
    <row r="53" spans="1:12" s="36" customFormat="1" ht="12.75">
      <c r="A53" s="55"/>
      <c r="B53" s="33"/>
      <c r="C53" s="54"/>
      <c r="D53" s="35"/>
      <c r="G53" s="30" t="s">
        <v>23</v>
      </c>
      <c r="H53" s="52"/>
      <c r="I53"/>
      <c r="J53" s="39"/>
      <c r="K53" s="52"/>
      <c r="L53" s="52"/>
    </row>
    <row r="54" spans="1:12" s="36" customFormat="1" ht="12.75">
      <c r="A54"/>
      <c r="B54" s="33"/>
      <c r="C54" s="54"/>
      <c r="D54" s="35"/>
      <c r="F54" s="37"/>
      <c r="G54" s="30" t="s">
        <v>24</v>
      </c>
      <c r="H54" s="56"/>
      <c r="I54"/>
      <c r="J54" s="39"/>
      <c r="K54" s="52"/>
      <c r="L54" s="52"/>
    </row>
    <row r="55" spans="1:12" s="36" customFormat="1" ht="12.75">
      <c r="A55" s="32"/>
      <c r="B55" s="33"/>
      <c r="C55" s="34"/>
      <c r="D55" s="35"/>
      <c r="F55" s="37"/>
      <c r="G55" s="30" t="s">
        <v>25</v>
      </c>
      <c r="H55" s="56"/>
      <c r="I55"/>
      <c r="J55" s="39"/>
      <c r="K55" s="52"/>
      <c r="L55" s="52"/>
    </row>
    <row r="56" spans="1:12" s="36" customFormat="1" ht="12.75">
      <c r="A56" s="32"/>
      <c r="B56" s="40"/>
      <c r="C56" s="34" t="s">
        <v>26</v>
      </c>
      <c r="D56" s="34"/>
      <c r="E56" s="34"/>
      <c r="F56" s="41" t="str">
        <f>$F$26</f>
        <v>FY 2003-04</v>
      </c>
      <c r="G56" s="42" t="s">
        <v>28</v>
      </c>
      <c r="H56" s="41" t="str">
        <f>$F$26</f>
        <v>FY 2003-04</v>
      </c>
      <c r="I56"/>
      <c r="J56" s="39"/>
      <c r="K56" s="52"/>
      <c r="L56" s="52"/>
    </row>
    <row r="57" spans="1:12" s="36" customFormat="1" ht="12.75">
      <c r="A57" s="43" t="s">
        <v>29</v>
      </c>
      <c r="B57" s="44" t="s">
        <v>30</v>
      </c>
      <c r="C57" s="45" t="s">
        <v>31</v>
      </c>
      <c r="D57" s="45" t="s">
        <v>32</v>
      </c>
      <c r="E57" s="45" t="s">
        <v>33</v>
      </c>
      <c r="F57" s="46" t="s">
        <v>34</v>
      </c>
      <c r="G57" s="47" t="s">
        <v>35</v>
      </c>
      <c r="H57" s="57" t="s">
        <v>36</v>
      </c>
      <c r="I57"/>
      <c r="J57" s="39"/>
      <c r="K57" s="52"/>
      <c r="L57" s="52"/>
    </row>
    <row r="58" spans="1:12" s="36" customFormat="1" ht="12.75">
      <c r="A58" s="50" t="s">
        <v>90</v>
      </c>
      <c r="B58" s="50" t="s">
        <v>257</v>
      </c>
      <c r="C58" s="51">
        <v>1</v>
      </c>
      <c r="D58" s="36" t="s">
        <v>42</v>
      </c>
      <c r="E58" s="36" t="s">
        <v>91</v>
      </c>
      <c r="F58" s="52">
        <v>19</v>
      </c>
      <c r="G58" s="19"/>
      <c r="H58" s="53">
        <f aca="true" t="shared" si="1" ref="H58:H71">F58*G58</f>
        <v>0</v>
      </c>
      <c r="I58"/>
      <c r="J58" s="52"/>
      <c r="K58" s="52"/>
      <c r="L58" s="52"/>
    </row>
    <row r="59" spans="1:12" s="36" customFormat="1" ht="12.75">
      <c r="A59" s="50" t="s">
        <v>92</v>
      </c>
      <c r="B59" s="50" t="s">
        <v>257</v>
      </c>
      <c r="C59" s="51">
        <v>1</v>
      </c>
      <c r="D59" s="36" t="s">
        <v>42</v>
      </c>
      <c r="E59" s="36" t="s">
        <v>93</v>
      </c>
      <c r="F59" s="52">
        <v>19</v>
      </c>
      <c r="G59" s="19"/>
      <c r="H59" s="53">
        <f t="shared" si="1"/>
        <v>0</v>
      </c>
      <c r="I59"/>
      <c r="J59" s="52"/>
      <c r="K59" s="52"/>
      <c r="L59" s="52"/>
    </row>
    <row r="60" spans="1:12" s="36" customFormat="1" ht="12.75">
      <c r="A60" s="50" t="s">
        <v>94</v>
      </c>
      <c r="B60" s="50" t="s">
        <v>258</v>
      </c>
      <c r="C60" s="51">
        <v>1</v>
      </c>
      <c r="D60" s="36" t="s">
        <v>95</v>
      </c>
      <c r="E60" s="36" t="s">
        <v>96</v>
      </c>
      <c r="F60" s="52">
        <v>19</v>
      </c>
      <c r="G60" s="19"/>
      <c r="H60" s="53">
        <f t="shared" si="1"/>
        <v>0</v>
      </c>
      <c r="I60"/>
      <c r="J60" s="52"/>
      <c r="K60" s="52"/>
      <c r="L60" s="52"/>
    </row>
    <row r="61" spans="1:12" s="36" customFormat="1" ht="12.75">
      <c r="A61" s="50" t="s">
        <v>97</v>
      </c>
      <c r="B61" s="50" t="s">
        <v>257</v>
      </c>
      <c r="C61" s="51">
        <v>1</v>
      </c>
      <c r="D61" s="36" t="s">
        <v>42</v>
      </c>
      <c r="E61" s="36" t="s">
        <v>98</v>
      </c>
      <c r="F61" s="52">
        <v>19</v>
      </c>
      <c r="G61" s="19"/>
      <c r="H61" s="53">
        <f t="shared" si="1"/>
        <v>0</v>
      </c>
      <c r="I61"/>
      <c r="J61" s="52"/>
      <c r="K61" s="52"/>
      <c r="L61" s="52"/>
    </row>
    <row r="62" spans="1:12" s="36" customFormat="1" ht="12.75">
      <c r="A62" s="50" t="s">
        <v>99</v>
      </c>
      <c r="B62" s="50" t="s">
        <v>258</v>
      </c>
      <c r="C62" s="51">
        <v>1</v>
      </c>
      <c r="D62" s="36" t="s">
        <v>95</v>
      </c>
      <c r="E62" s="36" t="s">
        <v>98</v>
      </c>
      <c r="F62" s="52">
        <v>19</v>
      </c>
      <c r="G62" s="19"/>
      <c r="H62" s="53">
        <f t="shared" si="1"/>
        <v>0</v>
      </c>
      <c r="I62"/>
      <c r="J62" s="52"/>
      <c r="K62" s="52"/>
      <c r="L62" s="52"/>
    </row>
    <row r="63" spans="1:12" s="36" customFormat="1" ht="12.75">
      <c r="A63" s="50" t="s">
        <v>100</v>
      </c>
      <c r="B63" s="50" t="s">
        <v>257</v>
      </c>
      <c r="C63" s="51">
        <v>1</v>
      </c>
      <c r="D63" s="36" t="s">
        <v>42</v>
      </c>
      <c r="E63" s="36" t="s">
        <v>101</v>
      </c>
      <c r="F63" s="52">
        <v>19</v>
      </c>
      <c r="G63" s="19"/>
      <c r="H63" s="53">
        <f t="shared" si="1"/>
        <v>0</v>
      </c>
      <c r="I63"/>
      <c r="J63" s="52"/>
      <c r="K63" s="52"/>
      <c r="L63" s="52"/>
    </row>
    <row r="64" spans="1:12" s="36" customFormat="1" ht="12.75">
      <c r="A64" s="50" t="s">
        <v>102</v>
      </c>
      <c r="B64" s="50" t="s">
        <v>257</v>
      </c>
      <c r="C64" s="51">
        <v>1</v>
      </c>
      <c r="D64" s="36" t="s">
        <v>42</v>
      </c>
      <c r="E64" s="36" t="s">
        <v>103</v>
      </c>
      <c r="F64" s="52">
        <v>19</v>
      </c>
      <c r="G64" s="19"/>
      <c r="H64" s="53">
        <f t="shared" si="1"/>
        <v>0</v>
      </c>
      <c r="I64"/>
      <c r="J64" s="52"/>
      <c r="K64" s="52"/>
      <c r="L64" s="52"/>
    </row>
    <row r="65" spans="1:12" s="36" customFormat="1" ht="12.75">
      <c r="A65" s="50" t="s">
        <v>102</v>
      </c>
      <c r="B65" s="50" t="s">
        <v>258</v>
      </c>
      <c r="C65" s="51">
        <v>1</v>
      </c>
      <c r="D65" s="36" t="s">
        <v>95</v>
      </c>
      <c r="E65" s="36" t="s">
        <v>104</v>
      </c>
      <c r="F65" s="52">
        <v>19</v>
      </c>
      <c r="G65" s="19"/>
      <c r="H65" s="53">
        <f t="shared" si="1"/>
        <v>0</v>
      </c>
      <c r="I65"/>
      <c r="J65" s="52"/>
      <c r="K65" s="52"/>
      <c r="L65" s="52"/>
    </row>
    <row r="66" spans="1:12" s="36" customFormat="1" ht="12.75">
      <c r="A66" s="50" t="s">
        <v>105</v>
      </c>
      <c r="B66" s="50" t="s">
        <v>257</v>
      </c>
      <c r="C66" s="51">
        <v>1</v>
      </c>
      <c r="D66" s="36" t="s">
        <v>42</v>
      </c>
      <c r="E66" s="36" t="s">
        <v>47</v>
      </c>
      <c r="F66" s="52">
        <v>19</v>
      </c>
      <c r="G66" s="19"/>
      <c r="H66" s="53">
        <f t="shared" si="1"/>
        <v>0</v>
      </c>
      <c r="I66"/>
      <c r="J66" s="52"/>
      <c r="K66" s="52"/>
      <c r="L66" s="52"/>
    </row>
    <row r="67" spans="1:12" s="36" customFormat="1" ht="12.75">
      <c r="A67" s="50" t="s">
        <v>106</v>
      </c>
      <c r="B67" s="50" t="s">
        <v>257</v>
      </c>
      <c r="C67" s="51">
        <v>0.1</v>
      </c>
      <c r="D67" s="36" t="s">
        <v>42</v>
      </c>
      <c r="E67" s="36" t="s">
        <v>107</v>
      </c>
      <c r="F67" s="52">
        <v>24</v>
      </c>
      <c r="G67" s="19"/>
      <c r="H67" s="53">
        <f t="shared" si="1"/>
        <v>0</v>
      </c>
      <c r="I67"/>
      <c r="J67" s="52"/>
      <c r="K67" s="52"/>
      <c r="L67" s="52"/>
    </row>
    <row r="68" spans="1:12" s="36" customFormat="1" ht="12.75">
      <c r="A68" s="50" t="s">
        <v>108</v>
      </c>
      <c r="B68" s="50" t="s">
        <v>257</v>
      </c>
      <c r="C68" s="51">
        <v>0.1</v>
      </c>
      <c r="D68" s="36" t="s">
        <v>42</v>
      </c>
      <c r="E68" s="36" t="s">
        <v>109</v>
      </c>
      <c r="F68" s="52">
        <v>55</v>
      </c>
      <c r="G68" s="19"/>
      <c r="H68" s="53">
        <f t="shared" si="1"/>
        <v>0</v>
      </c>
      <c r="I68"/>
      <c r="J68" s="52"/>
      <c r="K68" s="52"/>
      <c r="L68" s="52"/>
    </row>
    <row r="69" spans="1:12" s="36" customFormat="1" ht="12.75">
      <c r="A69" s="50" t="s">
        <v>110</v>
      </c>
      <c r="B69" s="50" t="s">
        <v>259</v>
      </c>
      <c r="C69" s="51">
        <v>0.2</v>
      </c>
      <c r="D69" s="36" t="s">
        <v>111</v>
      </c>
      <c r="E69" s="36" t="s">
        <v>112</v>
      </c>
      <c r="F69" s="52">
        <v>42</v>
      </c>
      <c r="G69" s="19"/>
      <c r="H69" s="53">
        <f t="shared" si="1"/>
        <v>0</v>
      </c>
      <c r="I69"/>
      <c r="J69" s="52"/>
      <c r="K69" s="52"/>
      <c r="L69" s="52"/>
    </row>
    <row r="70" spans="1:12" s="36" customFormat="1" ht="12.75">
      <c r="A70" s="50" t="s">
        <v>113</v>
      </c>
      <c r="B70" s="50" t="s">
        <v>257</v>
      </c>
      <c r="C70" s="51">
        <v>1</v>
      </c>
      <c r="D70" s="36" t="s">
        <v>114</v>
      </c>
      <c r="E70" s="36" t="s">
        <v>115</v>
      </c>
      <c r="F70" s="52">
        <v>19</v>
      </c>
      <c r="G70" s="19"/>
      <c r="H70" s="53">
        <f t="shared" si="1"/>
        <v>0</v>
      </c>
      <c r="I70"/>
      <c r="J70" s="52"/>
      <c r="K70" s="52"/>
      <c r="L70" s="52"/>
    </row>
    <row r="71" spans="1:12" s="36" customFormat="1" ht="12.75">
      <c r="A71" s="50" t="s">
        <v>116</v>
      </c>
      <c r="B71" s="50" t="s">
        <v>257</v>
      </c>
      <c r="C71" s="51">
        <v>1</v>
      </c>
      <c r="D71" s="36" t="s">
        <v>117</v>
      </c>
      <c r="E71" s="36" t="s">
        <v>118</v>
      </c>
      <c r="F71" s="52">
        <v>42</v>
      </c>
      <c r="G71" s="19"/>
      <c r="H71" s="53">
        <f t="shared" si="1"/>
        <v>0</v>
      </c>
      <c r="I71"/>
      <c r="J71" s="52"/>
      <c r="K71" s="52"/>
      <c r="L71" s="52"/>
    </row>
    <row r="72" spans="6:12" s="36" customFormat="1" ht="12.75">
      <c r="F72" s="39"/>
      <c r="H72" s="52"/>
      <c r="I72"/>
      <c r="J72" s="39"/>
      <c r="K72" s="52"/>
      <c r="L72" s="52"/>
    </row>
    <row r="73" spans="1:12" s="36" customFormat="1" ht="12.75">
      <c r="A73" s="32" t="s">
        <v>119</v>
      </c>
      <c r="B73" s="32"/>
      <c r="C73" s="51"/>
      <c r="F73" s="39"/>
      <c r="H73" s="52"/>
      <c r="I73"/>
      <c r="J73" s="39"/>
      <c r="K73" s="52"/>
      <c r="L73" s="52"/>
    </row>
    <row r="74" spans="1:12" s="36" customFormat="1" ht="12.75">
      <c r="A74" s="50" t="s">
        <v>120</v>
      </c>
      <c r="B74" s="32"/>
      <c r="C74" s="51"/>
      <c r="F74" s="39"/>
      <c r="H74" s="52"/>
      <c r="I74"/>
      <c r="J74" s="39"/>
      <c r="K74" s="52"/>
      <c r="L74" s="52"/>
    </row>
    <row r="75" spans="1:12" s="36" customFormat="1" ht="12.75">
      <c r="A75" s="50" t="s">
        <v>121</v>
      </c>
      <c r="B75" s="50" t="s">
        <v>122</v>
      </c>
      <c r="C75" s="51"/>
      <c r="D75" s="36" t="s">
        <v>123</v>
      </c>
      <c r="E75" s="36" t="s">
        <v>124</v>
      </c>
      <c r="F75" s="39"/>
      <c r="G75"/>
      <c r="H75" s="53"/>
      <c r="I75"/>
      <c r="J75" s="39"/>
      <c r="K75" s="52"/>
      <c r="L75" s="52"/>
    </row>
    <row r="76" spans="1:12" s="36" customFormat="1" ht="12.75">
      <c r="A76" s="50"/>
      <c r="B76" s="50" t="s">
        <v>125</v>
      </c>
      <c r="C76" s="51"/>
      <c r="D76" s="36" t="s">
        <v>126</v>
      </c>
      <c r="E76" s="36" t="s">
        <v>127</v>
      </c>
      <c r="F76" s="39"/>
      <c r="H76" s="52"/>
      <c r="I76"/>
      <c r="J76" s="39"/>
      <c r="K76" s="52"/>
      <c r="L76" s="52"/>
    </row>
    <row r="77" spans="1:12" s="36" customFormat="1" ht="12.75">
      <c r="A77" s="58" t="s">
        <v>128</v>
      </c>
      <c r="B77" s="50"/>
      <c r="C77" s="51"/>
      <c r="F77" s="52">
        <v>26</v>
      </c>
      <c r="G77" s="19"/>
      <c r="H77" s="53">
        <f aca="true" t="shared" si="2" ref="H77:H86">F77*G77</f>
        <v>0</v>
      </c>
      <c r="I77"/>
      <c r="J77" s="52"/>
      <c r="K77" s="52"/>
      <c r="L77" s="52"/>
    </row>
    <row r="78" spans="1:12" s="36" customFormat="1" ht="12.75">
      <c r="A78" s="58" t="s">
        <v>129</v>
      </c>
      <c r="B78" s="50"/>
      <c r="C78" s="51"/>
      <c r="E78" s="52"/>
      <c r="F78" s="52">
        <v>46</v>
      </c>
      <c r="G78" s="19"/>
      <c r="H78" s="53">
        <f t="shared" si="2"/>
        <v>0</v>
      </c>
      <c r="I78"/>
      <c r="J78" s="52"/>
      <c r="K78" s="52"/>
      <c r="L78" s="52"/>
    </row>
    <row r="79" spans="1:12" s="36" customFormat="1" ht="12.75">
      <c r="A79" s="58" t="s">
        <v>130</v>
      </c>
      <c r="B79" s="50"/>
      <c r="C79" s="51"/>
      <c r="E79" s="52"/>
      <c r="F79" s="52">
        <v>66</v>
      </c>
      <c r="G79" s="19"/>
      <c r="H79" s="53">
        <f t="shared" si="2"/>
        <v>0</v>
      </c>
      <c r="I79"/>
      <c r="J79" s="52"/>
      <c r="K79" s="52"/>
      <c r="L79" s="52"/>
    </row>
    <row r="80" spans="1:12" s="36" customFormat="1" ht="12.75">
      <c r="A80" s="58" t="s">
        <v>131</v>
      </c>
      <c r="B80" s="50"/>
      <c r="C80" s="51"/>
      <c r="E80" s="52"/>
      <c r="F80" s="52">
        <v>86</v>
      </c>
      <c r="G80" s="19"/>
      <c r="H80" s="53">
        <f t="shared" si="2"/>
        <v>0</v>
      </c>
      <c r="I80"/>
      <c r="J80" s="52"/>
      <c r="K80" s="52"/>
      <c r="L80" s="52"/>
    </row>
    <row r="81" spans="1:12" s="36" customFormat="1" ht="12.75">
      <c r="A81" s="58" t="s">
        <v>132</v>
      </c>
      <c r="B81" s="50"/>
      <c r="C81" s="51"/>
      <c r="E81" s="52"/>
      <c r="F81" s="52">
        <v>106</v>
      </c>
      <c r="G81" s="19"/>
      <c r="H81" s="53">
        <f t="shared" si="2"/>
        <v>0</v>
      </c>
      <c r="I81"/>
      <c r="J81" s="52"/>
      <c r="K81" s="52"/>
      <c r="L81" s="52"/>
    </row>
    <row r="82" spans="1:12" s="36" customFormat="1" ht="12.75">
      <c r="A82" s="58" t="s">
        <v>133</v>
      </c>
      <c r="B82" s="50"/>
      <c r="C82" s="51"/>
      <c r="E82" s="52"/>
      <c r="F82" s="52">
        <v>126</v>
      </c>
      <c r="G82" s="19"/>
      <c r="H82" s="53">
        <f t="shared" si="2"/>
        <v>0</v>
      </c>
      <c r="I82"/>
      <c r="J82" s="52"/>
      <c r="K82" s="52"/>
      <c r="L82" s="52"/>
    </row>
    <row r="83" spans="1:12" s="36" customFormat="1" ht="12.75">
      <c r="A83" s="58" t="s">
        <v>134</v>
      </c>
      <c r="B83" s="50"/>
      <c r="C83" s="51"/>
      <c r="E83" s="52"/>
      <c r="F83" s="52">
        <v>146</v>
      </c>
      <c r="G83" s="19"/>
      <c r="H83" s="53">
        <f t="shared" si="2"/>
        <v>0</v>
      </c>
      <c r="I83"/>
      <c r="J83" s="52"/>
      <c r="K83" s="52"/>
      <c r="L83" s="52"/>
    </row>
    <row r="84" spans="1:12" s="36" customFormat="1" ht="12.75">
      <c r="A84" s="58" t="s">
        <v>135</v>
      </c>
      <c r="B84" s="50"/>
      <c r="C84" s="51"/>
      <c r="E84" s="52"/>
      <c r="F84" s="52">
        <v>166</v>
      </c>
      <c r="G84" s="19"/>
      <c r="H84" s="53">
        <f t="shared" si="2"/>
        <v>0</v>
      </c>
      <c r="I84"/>
      <c r="J84" s="52"/>
      <c r="K84" s="52"/>
      <c r="L84" s="52"/>
    </row>
    <row r="85" spans="1:12" s="36" customFormat="1" ht="12.75">
      <c r="A85" s="58" t="s">
        <v>136</v>
      </c>
      <c r="B85" s="50"/>
      <c r="C85" s="51"/>
      <c r="E85" s="52"/>
      <c r="F85" s="52">
        <v>186</v>
      </c>
      <c r="G85" s="19"/>
      <c r="H85" s="53">
        <f t="shared" si="2"/>
        <v>0</v>
      </c>
      <c r="I85"/>
      <c r="J85" s="52"/>
      <c r="K85" s="52"/>
      <c r="L85" s="52"/>
    </row>
    <row r="86" spans="1:12" s="36" customFormat="1" ht="12.75">
      <c r="A86" s="58" t="s">
        <v>137</v>
      </c>
      <c r="B86" s="50"/>
      <c r="C86" s="51"/>
      <c r="E86" s="52"/>
      <c r="F86" s="52">
        <v>206</v>
      </c>
      <c r="G86" s="19"/>
      <c r="H86" s="53">
        <f t="shared" si="2"/>
        <v>0</v>
      </c>
      <c r="I86"/>
      <c r="J86" s="52"/>
      <c r="K86" s="52"/>
      <c r="L86" s="52"/>
    </row>
    <row r="87" spans="1:12" s="36" customFormat="1" ht="12.75">
      <c r="A87" s="58" t="s">
        <v>138</v>
      </c>
      <c r="B87" s="50" t="s">
        <v>139</v>
      </c>
      <c r="C87" s="51"/>
      <c r="F87" s="59" t="s">
        <v>140</v>
      </c>
      <c r="G87" s="60"/>
      <c r="H87" s="61"/>
      <c r="I87"/>
      <c r="J87" s="39"/>
      <c r="K87" s="52"/>
      <c r="L87" s="52"/>
    </row>
    <row r="88" spans="1:12" s="36" customFormat="1" ht="12.75">
      <c r="A88" s="58"/>
      <c r="B88" s="50"/>
      <c r="C88" s="51"/>
      <c r="F88" s="53"/>
      <c r="H88" s="52"/>
      <c r="I88"/>
      <c r="J88" s="39"/>
      <c r="K88" s="52"/>
      <c r="L88" s="52"/>
    </row>
    <row r="89" spans="1:12" s="36" customFormat="1" ht="12.75">
      <c r="A89" s="62" t="s">
        <v>141</v>
      </c>
      <c r="B89" s="50" t="s">
        <v>257</v>
      </c>
      <c r="C89" s="51"/>
      <c r="D89" s="36" t="s">
        <v>123</v>
      </c>
      <c r="E89" s="36" t="s">
        <v>124</v>
      </c>
      <c r="F89" s="53"/>
      <c r="G89"/>
      <c r="H89" s="53"/>
      <c r="I89"/>
      <c r="J89" s="39"/>
      <c r="K89" s="52"/>
      <c r="L89" s="52"/>
    </row>
    <row r="90" spans="2:12" s="36" customFormat="1" ht="12.75">
      <c r="B90" s="50"/>
      <c r="C90" s="51"/>
      <c r="F90" s="53"/>
      <c r="H90" s="52"/>
      <c r="I90"/>
      <c r="J90" s="39"/>
      <c r="K90" s="52"/>
      <c r="L90" s="52"/>
    </row>
    <row r="91" spans="1:12" s="36" customFormat="1" ht="12.75">
      <c r="A91" s="58" t="s">
        <v>128</v>
      </c>
      <c r="B91" s="50"/>
      <c r="C91" s="51"/>
      <c r="F91" s="52">
        <v>31</v>
      </c>
      <c r="G91" s="19"/>
      <c r="H91" s="53">
        <f aca="true" t="shared" si="3" ref="H91:H100">F91*G91</f>
        <v>0</v>
      </c>
      <c r="I91"/>
      <c r="J91" s="52"/>
      <c r="K91" s="52"/>
      <c r="L91" s="52"/>
    </row>
    <row r="92" spans="1:12" s="36" customFormat="1" ht="12.75">
      <c r="A92" s="58" t="s">
        <v>129</v>
      </c>
      <c r="B92" s="50"/>
      <c r="C92" s="51"/>
      <c r="E92" s="52"/>
      <c r="F92" s="52">
        <v>51</v>
      </c>
      <c r="G92" s="19"/>
      <c r="H92" s="53">
        <f>F92*G92</f>
        <v>0</v>
      </c>
      <c r="I92"/>
      <c r="J92" s="52"/>
      <c r="K92" s="52"/>
      <c r="L92" s="52"/>
    </row>
    <row r="93" spans="1:12" s="36" customFormat="1" ht="12.75">
      <c r="A93" s="58" t="s">
        <v>130</v>
      </c>
      <c r="B93" s="50"/>
      <c r="C93" s="51"/>
      <c r="E93" s="52"/>
      <c r="F93" s="52">
        <v>71</v>
      </c>
      <c r="G93" s="19"/>
      <c r="H93" s="53">
        <f t="shared" si="3"/>
        <v>0</v>
      </c>
      <c r="I93"/>
      <c r="J93" s="52"/>
      <c r="K93" s="52"/>
      <c r="L93" s="52"/>
    </row>
    <row r="94" spans="1:12" s="36" customFormat="1" ht="12.75">
      <c r="A94" s="58" t="s">
        <v>131</v>
      </c>
      <c r="B94" s="50"/>
      <c r="C94" s="51"/>
      <c r="E94" s="52"/>
      <c r="F94" s="52">
        <v>91</v>
      </c>
      <c r="G94" s="19"/>
      <c r="H94" s="53">
        <f t="shared" si="3"/>
        <v>0</v>
      </c>
      <c r="I94"/>
      <c r="J94" s="52"/>
      <c r="K94" s="52"/>
      <c r="L94" s="52"/>
    </row>
    <row r="95" spans="1:12" s="36" customFormat="1" ht="12.75">
      <c r="A95" s="58" t="s">
        <v>132</v>
      </c>
      <c r="B95" s="50"/>
      <c r="C95" s="51"/>
      <c r="E95" s="52"/>
      <c r="F95" s="52">
        <v>111</v>
      </c>
      <c r="G95" s="19"/>
      <c r="H95" s="53">
        <f t="shared" si="3"/>
        <v>0</v>
      </c>
      <c r="I95"/>
      <c r="J95" s="52"/>
      <c r="K95" s="52"/>
      <c r="L95" s="52"/>
    </row>
    <row r="96" spans="1:12" s="36" customFormat="1" ht="12.75">
      <c r="A96" s="58" t="s">
        <v>133</v>
      </c>
      <c r="B96" s="50"/>
      <c r="C96" s="51"/>
      <c r="E96" s="52"/>
      <c r="F96" s="52">
        <v>131</v>
      </c>
      <c r="G96" s="19"/>
      <c r="H96" s="53">
        <f t="shared" si="3"/>
        <v>0</v>
      </c>
      <c r="I96"/>
      <c r="J96" s="52"/>
      <c r="K96" s="52"/>
      <c r="L96" s="52"/>
    </row>
    <row r="97" spans="1:12" s="36" customFormat="1" ht="12.75">
      <c r="A97" s="58" t="s">
        <v>134</v>
      </c>
      <c r="B97" s="50"/>
      <c r="C97" s="51"/>
      <c r="E97" s="52"/>
      <c r="F97" s="52">
        <v>151</v>
      </c>
      <c r="G97" s="19"/>
      <c r="H97" s="53">
        <f t="shared" si="3"/>
        <v>0</v>
      </c>
      <c r="I97"/>
      <c r="J97" s="52"/>
      <c r="K97" s="52"/>
      <c r="L97" s="52"/>
    </row>
    <row r="98" spans="1:12" s="36" customFormat="1" ht="12.75">
      <c r="A98" s="58" t="s">
        <v>135</v>
      </c>
      <c r="B98" s="50"/>
      <c r="C98" s="51"/>
      <c r="E98" s="52"/>
      <c r="F98" s="52">
        <v>171</v>
      </c>
      <c r="G98" s="19"/>
      <c r="H98" s="53">
        <f t="shared" si="3"/>
        <v>0</v>
      </c>
      <c r="I98"/>
      <c r="J98" s="52"/>
      <c r="K98" s="52"/>
      <c r="L98" s="52"/>
    </row>
    <row r="99" spans="1:12" s="36" customFormat="1" ht="12.75">
      <c r="A99" s="58" t="s">
        <v>136</v>
      </c>
      <c r="B99" s="50"/>
      <c r="C99" s="51"/>
      <c r="E99" s="52"/>
      <c r="F99" s="52">
        <v>191</v>
      </c>
      <c r="G99" s="19"/>
      <c r="H99" s="53">
        <f t="shared" si="3"/>
        <v>0</v>
      </c>
      <c r="I99"/>
      <c r="J99" s="52"/>
      <c r="K99" s="52"/>
      <c r="L99" s="52"/>
    </row>
    <row r="100" spans="1:12" s="36" customFormat="1" ht="12.75">
      <c r="A100" s="58" t="s">
        <v>137</v>
      </c>
      <c r="B100" s="50"/>
      <c r="C100" s="51"/>
      <c r="E100" s="52"/>
      <c r="F100" s="52">
        <v>211</v>
      </c>
      <c r="G100" s="19"/>
      <c r="H100" s="53">
        <f t="shared" si="3"/>
        <v>0</v>
      </c>
      <c r="I100"/>
      <c r="J100" s="52"/>
      <c r="K100" s="52"/>
      <c r="L100" s="52"/>
    </row>
    <row r="101" spans="1:12" s="36" customFormat="1" ht="12.75">
      <c r="A101" s="58" t="s">
        <v>138</v>
      </c>
      <c r="B101" s="50" t="s">
        <v>142</v>
      </c>
      <c r="C101" s="51"/>
      <c r="F101" s="39"/>
      <c r="G101" s="60"/>
      <c r="H101" s="61"/>
      <c r="I101"/>
      <c r="J101" s="39"/>
      <c r="K101" s="52"/>
      <c r="L101" s="52"/>
    </row>
    <row r="102" spans="2:12" s="36" customFormat="1" ht="12.75">
      <c r="B102" s="50"/>
      <c r="C102" s="51"/>
      <c r="F102" s="39"/>
      <c r="H102" s="52"/>
      <c r="I102"/>
      <c r="J102" s="39"/>
      <c r="K102" s="52"/>
      <c r="L102" s="52"/>
    </row>
    <row r="103" spans="1:12" s="36" customFormat="1" ht="12.75">
      <c r="A103" s="50" t="s">
        <v>143</v>
      </c>
      <c r="B103" s="50" t="s">
        <v>257</v>
      </c>
      <c r="C103" s="51"/>
      <c r="D103" s="36" t="s">
        <v>42</v>
      </c>
      <c r="E103" s="36" t="s">
        <v>144</v>
      </c>
      <c r="F103" s="52">
        <v>21</v>
      </c>
      <c r="G103" s="19"/>
      <c r="H103" s="53">
        <f>F103*G103</f>
        <v>0</v>
      </c>
      <c r="I103"/>
      <c r="J103" s="52"/>
      <c r="K103" s="52"/>
      <c r="L103" s="52"/>
    </row>
    <row r="104" spans="1:12" s="36" customFormat="1" ht="12.75">
      <c r="A104" s="50"/>
      <c r="B104" s="50"/>
      <c r="C104" s="51"/>
      <c r="F104" s="39"/>
      <c r="G104"/>
      <c r="H104" s="53"/>
      <c r="I104"/>
      <c r="J104" s="39"/>
      <c r="K104" s="52"/>
      <c r="L104" s="52"/>
    </row>
    <row r="105" spans="1:12" s="36" customFormat="1" ht="12.75">
      <c r="A105" s="50" t="s">
        <v>143</v>
      </c>
      <c r="B105" s="50" t="s">
        <v>258</v>
      </c>
      <c r="C105" s="51"/>
      <c r="D105" s="36" t="s">
        <v>126</v>
      </c>
      <c r="E105" s="36" t="s">
        <v>145</v>
      </c>
      <c r="F105" s="52">
        <v>19</v>
      </c>
      <c r="G105" s="19"/>
      <c r="H105" s="53">
        <f>F105*G105</f>
        <v>0</v>
      </c>
      <c r="I105"/>
      <c r="J105" s="52"/>
      <c r="K105" s="52"/>
      <c r="L105" s="52"/>
    </row>
    <row r="106" spans="1:12" s="36" customFormat="1" ht="12.75">
      <c r="A106" s="50"/>
      <c r="B106" s="50"/>
      <c r="C106" s="51"/>
      <c r="F106" s="39"/>
      <c r="G106" s="63"/>
      <c r="H106" s="53"/>
      <c r="I106"/>
      <c r="J106" s="39"/>
      <c r="K106" s="52"/>
      <c r="L106" s="52"/>
    </row>
    <row r="107" spans="1:12" s="36" customFormat="1" ht="12.75">
      <c r="A107" s="50" t="s">
        <v>146</v>
      </c>
      <c r="B107" s="50" t="s">
        <v>258</v>
      </c>
      <c r="C107" s="51"/>
      <c r="D107" s="36" t="s">
        <v>126</v>
      </c>
      <c r="F107" s="52">
        <v>77</v>
      </c>
      <c r="G107" s="19"/>
      <c r="H107" s="53">
        <f>F107*G107</f>
        <v>0</v>
      </c>
      <c r="I107"/>
      <c r="J107" s="52"/>
      <c r="K107" s="52"/>
      <c r="L107" s="52"/>
    </row>
    <row r="108" spans="1:12" s="36" customFormat="1" ht="12.75">
      <c r="A108" s="50" t="s">
        <v>147</v>
      </c>
      <c r="B108" s="50" t="s">
        <v>258</v>
      </c>
      <c r="C108" s="51"/>
      <c r="D108" s="36" t="s">
        <v>126</v>
      </c>
      <c r="F108" s="52">
        <v>216</v>
      </c>
      <c r="G108" s="19"/>
      <c r="H108" s="53">
        <f>F108*G108</f>
        <v>0</v>
      </c>
      <c r="I108"/>
      <c r="J108" s="52"/>
      <c r="K108" s="52"/>
      <c r="L108" s="52"/>
    </row>
    <row r="109" spans="1:12" s="36" customFormat="1" ht="12.75">
      <c r="A109" s="50"/>
      <c r="B109" s="50"/>
      <c r="C109" s="51"/>
      <c r="F109" s="53"/>
      <c r="G109" s="63"/>
      <c r="H109" s="53"/>
      <c r="I109"/>
      <c r="J109" s="39"/>
      <c r="K109" s="52"/>
      <c r="L109" s="52"/>
    </row>
    <row r="110" spans="1:12" s="36" customFormat="1" ht="12.75">
      <c r="A110" s="50"/>
      <c r="B110" s="50"/>
      <c r="C110" s="51"/>
      <c r="F110" s="53"/>
      <c r="G110" s="63"/>
      <c r="H110" s="53"/>
      <c r="I110"/>
      <c r="J110" s="39"/>
      <c r="K110" s="52"/>
      <c r="L110" s="52"/>
    </row>
    <row r="111" spans="1:12" s="36" customFormat="1" ht="12.75">
      <c r="A111" s="55"/>
      <c r="B111" s="33"/>
      <c r="C111" s="54"/>
      <c r="D111" s="35"/>
      <c r="F111" s="64"/>
      <c r="G111" s="30" t="s">
        <v>23</v>
      </c>
      <c r="H111" s="52"/>
      <c r="I111"/>
      <c r="J111" s="39"/>
      <c r="K111" s="52"/>
      <c r="L111" s="52"/>
    </row>
    <row r="112" spans="1:12" s="36" customFormat="1" ht="12.75">
      <c r="A112"/>
      <c r="B112" s="33"/>
      <c r="C112" s="54"/>
      <c r="D112" s="35"/>
      <c r="F112" s="65"/>
      <c r="G112" s="30" t="s">
        <v>24</v>
      </c>
      <c r="H112" s="56"/>
      <c r="I112"/>
      <c r="J112" s="39"/>
      <c r="K112" s="52"/>
      <c r="L112" s="52"/>
    </row>
    <row r="113" spans="1:12" s="36" customFormat="1" ht="12.75">
      <c r="A113" s="32"/>
      <c r="B113" s="33"/>
      <c r="C113" s="34"/>
      <c r="D113" s="35"/>
      <c r="F113" s="65"/>
      <c r="G113" s="30" t="s">
        <v>25</v>
      </c>
      <c r="H113" s="56"/>
      <c r="I113"/>
      <c r="J113" s="39"/>
      <c r="K113" s="52"/>
      <c r="L113" s="52"/>
    </row>
    <row r="114" spans="1:12" s="36" customFormat="1" ht="12.75">
      <c r="A114" s="32"/>
      <c r="B114" s="40"/>
      <c r="C114" s="34" t="s">
        <v>26</v>
      </c>
      <c r="D114" s="34"/>
      <c r="E114" s="34"/>
      <c r="F114" s="41" t="str">
        <f>$F$26</f>
        <v>FY 2003-04</v>
      </c>
      <c r="G114" s="42" t="s">
        <v>28</v>
      </c>
      <c r="H114" s="41" t="str">
        <f>$F$26</f>
        <v>FY 2003-04</v>
      </c>
      <c r="I114"/>
      <c r="J114" s="39"/>
      <c r="K114" s="52"/>
      <c r="L114" s="52"/>
    </row>
    <row r="115" spans="1:12" s="36" customFormat="1" ht="12.75">
      <c r="A115" s="43" t="s">
        <v>29</v>
      </c>
      <c r="B115" s="44" t="s">
        <v>30</v>
      </c>
      <c r="C115" s="45" t="s">
        <v>31</v>
      </c>
      <c r="D115" s="45" t="s">
        <v>32</v>
      </c>
      <c r="E115" s="45" t="s">
        <v>33</v>
      </c>
      <c r="F115" s="66" t="s">
        <v>34</v>
      </c>
      <c r="G115" s="47" t="s">
        <v>35</v>
      </c>
      <c r="H115" s="57" t="s">
        <v>36</v>
      </c>
      <c r="I115"/>
      <c r="J115" s="39"/>
      <c r="K115" s="52"/>
      <c r="L115" s="52"/>
    </row>
    <row r="116" spans="1:12" s="36" customFormat="1" ht="12.75">
      <c r="A116" s="43"/>
      <c r="B116" s="67"/>
      <c r="C116" s="55"/>
      <c r="D116" s="55"/>
      <c r="E116" s="55"/>
      <c r="F116" s="68"/>
      <c r="G116" s="69"/>
      <c r="H116" s="70"/>
      <c r="I116"/>
      <c r="J116" s="39"/>
      <c r="K116" s="52"/>
      <c r="L116" s="52"/>
    </row>
    <row r="117" spans="1:12" s="36" customFormat="1" ht="12.75">
      <c r="A117" s="32" t="s">
        <v>148</v>
      </c>
      <c r="B117" s="32"/>
      <c r="C117" s="51"/>
      <c r="F117" s="71"/>
      <c r="H117" s="52"/>
      <c r="I117"/>
      <c r="J117" s="39"/>
      <c r="K117" s="52"/>
      <c r="L117" s="52"/>
    </row>
    <row r="118" spans="1:12" s="36" customFormat="1" ht="12.75">
      <c r="A118" s="50" t="s">
        <v>149</v>
      </c>
      <c r="B118" s="50" t="s">
        <v>257</v>
      </c>
      <c r="C118" s="51">
        <v>2</v>
      </c>
      <c r="D118" s="36" t="s">
        <v>150</v>
      </c>
      <c r="E118" s="36" t="s">
        <v>151</v>
      </c>
      <c r="F118" s="52">
        <v>31</v>
      </c>
      <c r="G118" s="19"/>
      <c r="H118" s="72">
        <f aca="true" t="shared" si="4" ref="H118:H123">F118*G118</f>
        <v>0</v>
      </c>
      <c r="I118"/>
      <c r="J118" s="52"/>
      <c r="K118" s="52"/>
      <c r="L118" s="52"/>
    </row>
    <row r="119" spans="1:12" s="36" customFormat="1" ht="12.75">
      <c r="A119" s="50" t="s">
        <v>152</v>
      </c>
      <c r="B119" s="50" t="s">
        <v>258</v>
      </c>
      <c r="C119" s="51">
        <v>20</v>
      </c>
      <c r="D119" s="36" t="s">
        <v>153</v>
      </c>
      <c r="E119" s="36" t="s">
        <v>151</v>
      </c>
      <c r="F119" s="52">
        <v>31</v>
      </c>
      <c r="G119" s="19"/>
      <c r="H119" s="72">
        <f t="shared" si="4"/>
        <v>0</v>
      </c>
      <c r="I119"/>
      <c r="J119" s="52"/>
      <c r="K119" s="52"/>
      <c r="L119" s="52"/>
    </row>
    <row r="120" spans="1:12" s="36" customFormat="1" ht="12.75">
      <c r="A120" s="50" t="s">
        <v>154</v>
      </c>
      <c r="B120" s="50" t="s">
        <v>257</v>
      </c>
      <c r="C120" s="51">
        <v>2</v>
      </c>
      <c r="D120" s="36" t="s">
        <v>155</v>
      </c>
      <c r="E120" s="36" t="s">
        <v>156</v>
      </c>
      <c r="F120" s="52">
        <v>53</v>
      </c>
      <c r="G120" s="19"/>
      <c r="H120" s="72">
        <f t="shared" si="4"/>
        <v>0</v>
      </c>
      <c r="I120"/>
      <c r="J120" s="52"/>
      <c r="K120" s="52"/>
      <c r="L120" s="52"/>
    </row>
    <row r="121" spans="1:12" s="36" customFormat="1" ht="12.75">
      <c r="A121" s="50" t="s">
        <v>157</v>
      </c>
      <c r="B121" s="50" t="s">
        <v>258</v>
      </c>
      <c r="C121" s="51">
        <v>200</v>
      </c>
      <c r="D121" s="36" t="s">
        <v>158</v>
      </c>
      <c r="E121" s="36" t="s">
        <v>156</v>
      </c>
      <c r="F121" s="52">
        <v>53</v>
      </c>
      <c r="G121" s="19"/>
      <c r="H121" s="72">
        <f t="shared" si="4"/>
        <v>0</v>
      </c>
      <c r="I121"/>
      <c r="J121" s="52"/>
      <c r="K121" s="52"/>
      <c r="L121" s="52"/>
    </row>
    <row r="122" spans="1:12" s="36" customFormat="1" ht="12.75">
      <c r="A122" s="50" t="s">
        <v>159</v>
      </c>
      <c r="B122" s="50" t="s">
        <v>257</v>
      </c>
      <c r="C122" s="51">
        <v>2</v>
      </c>
      <c r="D122" s="36" t="s">
        <v>150</v>
      </c>
      <c r="E122" s="36" t="s">
        <v>160</v>
      </c>
      <c r="F122" s="52">
        <v>31</v>
      </c>
      <c r="G122" s="19"/>
      <c r="H122" s="72">
        <f t="shared" si="4"/>
        <v>0</v>
      </c>
      <c r="I122"/>
      <c r="J122" s="52"/>
      <c r="K122" s="52"/>
      <c r="L122" s="52"/>
    </row>
    <row r="123" spans="1:12" s="36" customFormat="1" ht="12.75">
      <c r="A123" s="50" t="s">
        <v>161</v>
      </c>
      <c r="B123" s="50" t="s">
        <v>258</v>
      </c>
      <c r="C123" s="51">
        <v>2</v>
      </c>
      <c r="D123" s="36" t="s">
        <v>162</v>
      </c>
      <c r="E123" s="36" t="s">
        <v>163</v>
      </c>
      <c r="F123" s="52">
        <v>53</v>
      </c>
      <c r="G123" s="19"/>
      <c r="H123" s="72">
        <f t="shared" si="4"/>
        <v>0</v>
      </c>
      <c r="I123"/>
      <c r="J123" s="52"/>
      <c r="K123" s="52"/>
      <c r="L123" s="52"/>
    </row>
    <row r="124" spans="1:12" s="36" customFormat="1" ht="12.75">
      <c r="A124" s="50"/>
      <c r="B124" s="50"/>
      <c r="C124" s="51"/>
      <c r="F124" s="39"/>
      <c r="G124"/>
      <c r="H124" s="53"/>
      <c r="I124"/>
      <c r="J124" s="39"/>
      <c r="K124" s="52"/>
      <c r="L124" s="52"/>
    </row>
    <row r="125" spans="1:12" s="36" customFormat="1" ht="12.75">
      <c r="A125" s="32" t="s">
        <v>164</v>
      </c>
      <c r="B125" s="32"/>
      <c r="C125" s="51"/>
      <c r="F125" s="39"/>
      <c r="H125" s="64"/>
      <c r="I125"/>
      <c r="J125" s="39"/>
      <c r="K125" s="52"/>
      <c r="L125" s="52"/>
    </row>
    <row r="126" spans="1:12" s="36" customFormat="1" ht="12.75">
      <c r="A126" s="32" t="s">
        <v>165</v>
      </c>
      <c r="B126" s="50" t="s">
        <v>166</v>
      </c>
      <c r="C126" s="51"/>
      <c r="F126" s="39"/>
      <c r="H126" s="64"/>
      <c r="I126"/>
      <c r="J126" s="39"/>
      <c r="K126" s="52"/>
      <c r="L126" s="52"/>
    </row>
    <row r="127" spans="1:12" s="36" customFormat="1" ht="12.75">
      <c r="A127" s="50" t="s">
        <v>167</v>
      </c>
      <c r="B127" s="50"/>
      <c r="C127" s="51" t="s">
        <v>260</v>
      </c>
      <c r="D127" s="36" t="s">
        <v>42</v>
      </c>
      <c r="E127" s="36" t="s">
        <v>168</v>
      </c>
      <c r="F127" s="52">
        <v>289</v>
      </c>
      <c r="G127" s="19"/>
      <c r="H127" s="72">
        <f>F127*G127</f>
        <v>0</v>
      </c>
      <c r="I127"/>
      <c r="J127" s="52"/>
      <c r="K127" s="52"/>
      <c r="L127" s="52"/>
    </row>
    <row r="128" spans="1:12" s="36" customFormat="1" ht="12.75">
      <c r="A128" s="50" t="s">
        <v>169</v>
      </c>
      <c r="B128" s="50"/>
      <c r="C128" s="51" t="s">
        <v>260</v>
      </c>
      <c r="D128" s="36" t="s">
        <v>42</v>
      </c>
      <c r="E128" s="36" t="s">
        <v>168</v>
      </c>
      <c r="F128" s="52">
        <v>184</v>
      </c>
      <c r="G128" s="19"/>
      <c r="H128" s="72">
        <f>F128*G128</f>
        <v>0</v>
      </c>
      <c r="I128"/>
      <c r="J128" s="52"/>
      <c r="K128" s="52"/>
      <c r="L128" s="52"/>
    </row>
    <row r="129" spans="1:12" s="36" customFormat="1" ht="12.75">
      <c r="A129" s="50" t="s">
        <v>170</v>
      </c>
      <c r="B129" s="50"/>
      <c r="C129" s="51" t="s">
        <v>260</v>
      </c>
      <c r="D129" s="36" t="s">
        <v>42</v>
      </c>
      <c r="E129" s="36" t="s">
        <v>168</v>
      </c>
      <c r="F129" s="52">
        <v>184</v>
      </c>
      <c r="G129" s="19"/>
      <c r="H129" s="72">
        <f>F129*G129</f>
        <v>0</v>
      </c>
      <c r="I129"/>
      <c r="J129" s="52"/>
      <c r="K129" s="52"/>
      <c r="L129" s="52"/>
    </row>
    <row r="130" spans="1:12" s="36" customFormat="1" ht="12.75">
      <c r="A130" s="50"/>
      <c r="B130" s="50"/>
      <c r="C130" s="51"/>
      <c r="F130" s="39"/>
      <c r="G130" s="63"/>
      <c r="H130" s="72"/>
      <c r="I130"/>
      <c r="J130" s="39"/>
      <c r="K130" s="52"/>
      <c r="L130" s="52"/>
    </row>
    <row r="131" spans="1:12" s="36" customFormat="1" ht="12.75">
      <c r="A131" s="50" t="s">
        <v>171</v>
      </c>
      <c r="B131" s="50" t="s">
        <v>261</v>
      </c>
      <c r="C131" s="73"/>
      <c r="E131" s="51" t="s">
        <v>172</v>
      </c>
      <c r="F131" s="52">
        <v>367</v>
      </c>
      <c r="G131" s="60"/>
      <c r="H131" s="72">
        <f>F131*G131</f>
        <v>0</v>
      </c>
      <c r="I131"/>
      <c r="J131" s="52"/>
      <c r="K131" s="52"/>
      <c r="L131" s="52"/>
    </row>
    <row r="132" spans="1:12" s="36" customFormat="1" ht="12.75">
      <c r="A132" s="50"/>
      <c r="B132" s="50"/>
      <c r="C132" s="51"/>
      <c r="H132" s="52"/>
      <c r="I132"/>
      <c r="K132" s="52"/>
      <c r="L132" s="52"/>
    </row>
    <row r="133" spans="1:12" s="36" customFormat="1" ht="12.75">
      <c r="A133" s="50" t="s">
        <v>173</v>
      </c>
      <c r="B133" s="50" t="s">
        <v>261</v>
      </c>
      <c r="C133" s="73" t="s">
        <v>174</v>
      </c>
      <c r="D133" s="36" t="s">
        <v>175</v>
      </c>
      <c r="E133" s="36" t="s">
        <v>176</v>
      </c>
      <c r="F133" s="52">
        <v>210</v>
      </c>
      <c r="G133" s="60"/>
      <c r="H133" s="72">
        <f>F133*G133</f>
        <v>0</v>
      </c>
      <c r="I133"/>
      <c r="J133" s="52"/>
      <c r="K133" s="52"/>
      <c r="L133" s="52"/>
    </row>
    <row r="134" spans="1:12" s="36" customFormat="1" ht="12.75">
      <c r="A134" s="50"/>
      <c r="B134" s="50"/>
      <c r="C134" s="51"/>
      <c r="H134" s="52"/>
      <c r="I134"/>
      <c r="K134" s="52"/>
      <c r="L134" s="52"/>
    </row>
    <row r="135" spans="1:12" s="36" customFormat="1" ht="12.75">
      <c r="A135" s="50" t="s">
        <v>177</v>
      </c>
      <c r="B135" s="50" t="s">
        <v>166</v>
      </c>
      <c r="C135" s="51" t="s">
        <v>262</v>
      </c>
      <c r="D135" s="36" t="s">
        <v>42</v>
      </c>
      <c r="E135" s="36" t="s">
        <v>178</v>
      </c>
      <c r="F135" s="52">
        <v>158</v>
      </c>
      <c r="G135" s="19"/>
      <c r="H135" s="72">
        <f>F135*G135</f>
        <v>0</v>
      </c>
      <c r="I135"/>
      <c r="J135" s="52"/>
      <c r="K135" s="52"/>
      <c r="L135" s="52"/>
    </row>
    <row r="136" spans="1:12" s="36" customFormat="1" ht="12.75">
      <c r="A136" s="50"/>
      <c r="B136" s="50"/>
      <c r="C136" s="51"/>
      <c r="G136" s="74"/>
      <c r="H136" s="72"/>
      <c r="I136"/>
      <c r="K136" s="52"/>
      <c r="L136" s="52"/>
    </row>
    <row r="137" spans="1:12" s="36" customFormat="1" ht="12.75">
      <c r="A137" s="50" t="s">
        <v>179</v>
      </c>
      <c r="B137" s="50" t="s">
        <v>261</v>
      </c>
      <c r="C137" s="73"/>
      <c r="E137" s="51" t="s">
        <v>180</v>
      </c>
      <c r="F137" s="52">
        <v>210</v>
      </c>
      <c r="G137" s="60"/>
      <c r="H137" s="72">
        <f>F137*G137</f>
        <v>0</v>
      </c>
      <c r="I137"/>
      <c r="J137" s="52"/>
      <c r="K137" s="52"/>
      <c r="L137" s="52"/>
    </row>
    <row r="138" spans="1:12" s="36" customFormat="1" ht="12.75">
      <c r="A138" s="50"/>
      <c r="B138" s="50"/>
      <c r="C138" s="51"/>
      <c r="H138" s="64"/>
      <c r="I138"/>
      <c r="K138" s="52"/>
      <c r="L138" s="52"/>
    </row>
    <row r="139" spans="1:12" s="36" customFormat="1" ht="12.75">
      <c r="A139" s="50" t="s">
        <v>181</v>
      </c>
      <c r="B139" s="50" t="s">
        <v>261</v>
      </c>
      <c r="C139" s="73"/>
      <c r="D139" s="36" t="s">
        <v>175</v>
      </c>
      <c r="E139" s="36" t="s">
        <v>182</v>
      </c>
      <c r="F139" s="52">
        <v>57</v>
      </c>
      <c r="G139" s="60"/>
      <c r="H139" s="72">
        <f>F139*G139</f>
        <v>0</v>
      </c>
      <c r="I139"/>
      <c r="J139" s="52"/>
      <c r="K139" s="52"/>
      <c r="L139" s="52"/>
    </row>
    <row r="140" spans="1:12" s="36" customFormat="1" ht="12.75">
      <c r="A140" s="50" t="s">
        <v>183</v>
      </c>
      <c r="B140" s="50" t="s">
        <v>261</v>
      </c>
      <c r="C140" s="73"/>
      <c r="D140" s="36" t="s">
        <v>175</v>
      </c>
      <c r="E140" s="36" t="s">
        <v>182</v>
      </c>
      <c r="F140" s="52">
        <v>68</v>
      </c>
      <c r="G140" s="60"/>
      <c r="H140" s="72">
        <f>F140*G140</f>
        <v>0</v>
      </c>
      <c r="I140"/>
      <c r="J140" s="52"/>
      <c r="K140" s="52"/>
      <c r="L140" s="52"/>
    </row>
    <row r="141" spans="1:12" s="36" customFormat="1" ht="12.75">
      <c r="A141" s="50" t="s">
        <v>184</v>
      </c>
      <c r="B141" s="50" t="s">
        <v>261</v>
      </c>
      <c r="C141" s="73"/>
      <c r="D141" s="36" t="s">
        <v>175</v>
      </c>
      <c r="E141" s="51" t="s">
        <v>185</v>
      </c>
      <c r="F141" s="52">
        <v>84</v>
      </c>
      <c r="G141" s="60"/>
      <c r="H141" s="72">
        <f>F141*G141</f>
        <v>0</v>
      </c>
      <c r="I141"/>
      <c r="J141" s="52"/>
      <c r="K141" s="52"/>
      <c r="L141" s="52"/>
    </row>
    <row r="142" spans="1:12" s="36" customFormat="1" ht="12.75">
      <c r="A142" s="50" t="s">
        <v>186</v>
      </c>
      <c r="B142" s="50" t="s">
        <v>257</v>
      </c>
      <c r="C142" s="73"/>
      <c r="D142" s="36" t="s">
        <v>175</v>
      </c>
      <c r="E142" s="36" t="s">
        <v>187</v>
      </c>
      <c r="F142" s="52">
        <v>89</v>
      </c>
      <c r="G142" s="60"/>
      <c r="H142" s="72">
        <f>F142*G142</f>
        <v>0</v>
      </c>
      <c r="I142"/>
      <c r="J142" s="52"/>
      <c r="K142" s="52"/>
      <c r="L142" s="52"/>
    </row>
    <row r="143" spans="9:12" s="36" customFormat="1" ht="12.75">
      <c r="I143"/>
      <c r="J143" s="39"/>
      <c r="K143" s="52"/>
      <c r="L143" s="52"/>
    </row>
    <row r="144" spans="1:12" s="36" customFormat="1" ht="12.75">
      <c r="A144" s="75" t="s">
        <v>188</v>
      </c>
      <c r="B144" s="76"/>
      <c r="C144" s="77"/>
      <c r="D144" s="78"/>
      <c r="E144" s="79"/>
      <c r="F144" s="80"/>
      <c r="G144" s="79"/>
      <c r="H144" s="81">
        <f>SUM(H30:H142)</f>
        <v>0</v>
      </c>
      <c r="I144"/>
      <c r="K144" s="52"/>
      <c r="L144" s="52"/>
    </row>
    <row r="145" spans="6:12" ht="12.75">
      <c r="F145" s="82"/>
      <c r="H145" s="83"/>
      <c r="I145"/>
      <c r="K145" s="52"/>
      <c r="L145" s="52"/>
    </row>
    <row r="146" spans="1:12" ht="15.75">
      <c r="A146" s="84" t="s">
        <v>189</v>
      </c>
      <c r="E146"/>
      <c r="F146" s="82"/>
      <c r="H146" s="83"/>
      <c r="I146"/>
      <c r="K146" s="52"/>
      <c r="L146" s="52"/>
    </row>
    <row r="147" spans="1:12" ht="12.75">
      <c r="A147" s="85" t="s">
        <v>190</v>
      </c>
      <c r="E147"/>
      <c r="F147" s="82"/>
      <c r="H147" s="83"/>
      <c r="I147"/>
      <c r="K147" s="52"/>
      <c r="L147" s="52"/>
    </row>
    <row r="148" spans="5:12" ht="12.75">
      <c r="E148"/>
      <c r="F148" s="82"/>
      <c r="H148" s="41" t="str">
        <f>$F$26</f>
        <v>FY 2003-04</v>
      </c>
      <c r="I148" s="86"/>
      <c r="K148" s="52"/>
      <c r="L148" s="52"/>
    </row>
    <row r="149" spans="1:12" ht="12.75">
      <c r="A149" s="87" t="s">
        <v>191</v>
      </c>
      <c r="E149"/>
      <c r="F149" s="82"/>
      <c r="H149" s="88" t="s">
        <v>36</v>
      </c>
      <c r="I149"/>
      <c r="K149" s="52"/>
      <c r="L149" s="52"/>
    </row>
    <row r="150" spans="1:12" ht="12.75">
      <c r="A150" s="89"/>
      <c r="B150" s="89"/>
      <c r="C150" s="90"/>
      <c r="D150" s="91"/>
      <c r="E150" s="92"/>
      <c r="F150" s="93"/>
      <c r="H150" s="94"/>
      <c r="I150"/>
      <c r="K150" s="52"/>
      <c r="L150" s="52"/>
    </row>
    <row r="151" spans="1:12" ht="12.75">
      <c r="A151" s="89"/>
      <c r="B151" s="89"/>
      <c r="C151" s="90"/>
      <c r="D151" s="91"/>
      <c r="E151" s="92"/>
      <c r="F151" s="93"/>
      <c r="H151" s="94"/>
      <c r="I151"/>
      <c r="K151" s="52"/>
      <c r="L151" s="52"/>
    </row>
    <row r="152" spans="1:12" ht="12.75">
      <c r="A152" s="89"/>
      <c r="B152" s="89"/>
      <c r="C152" s="90"/>
      <c r="D152" s="91"/>
      <c r="E152" s="92"/>
      <c r="F152" s="93"/>
      <c r="H152" s="94"/>
      <c r="I152"/>
      <c r="K152" s="52"/>
      <c r="L152" s="52"/>
    </row>
    <row r="153" spans="1:12" ht="12.75">
      <c r="A153" s="95"/>
      <c r="B153" s="95"/>
      <c r="C153" s="96"/>
      <c r="D153" s="97"/>
      <c r="E153" s="98"/>
      <c r="F153" s="41" t="str">
        <f>$F$26</f>
        <v>FY 2003-04</v>
      </c>
      <c r="G153" s="42" t="s">
        <v>28</v>
      </c>
      <c r="H153" s="99"/>
      <c r="I153"/>
      <c r="K153" s="52"/>
      <c r="L153" s="52"/>
    </row>
    <row r="154" spans="1:12" ht="12.75">
      <c r="A154" s="95"/>
      <c r="B154" s="95"/>
      <c r="C154" s="96"/>
      <c r="D154" s="97"/>
      <c r="E154" s="98"/>
      <c r="F154" s="66" t="s">
        <v>34</v>
      </c>
      <c r="G154" s="47" t="s">
        <v>35</v>
      </c>
      <c r="H154" s="99"/>
      <c r="I154"/>
      <c r="K154" s="52"/>
      <c r="L154" s="52"/>
    </row>
    <row r="155" spans="1:12" ht="12.75">
      <c r="A155" s="95" t="s">
        <v>192</v>
      </c>
      <c r="B155" s="95"/>
      <c r="C155" s="96"/>
      <c r="D155" s="97"/>
      <c r="E155" s="98"/>
      <c r="F155" s="52">
        <v>53</v>
      </c>
      <c r="G155" s="100"/>
      <c r="H155" s="72">
        <f>F155*G155</f>
        <v>0</v>
      </c>
      <c r="I155"/>
      <c r="J155" s="52"/>
      <c r="K155" s="52"/>
      <c r="L155" s="52"/>
    </row>
    <row r="156" spans="1:12" ht="12.75">
      <c r="A156" s="95" t="s">
        <v>193</v>
      </c>
      <c r="B156" s="95"/>
      <c r="C156" s="96"/>
      <c r="D156" s="97"/>
      <c r="E156" s="98"/>
      <c r="F156" s="52">
        <v>892</v>
      </c>
      <c r="G156" s="100"/>
      <c r="H156" s="72">
        <f>F156*G156</f>
        <v>0</v>
      </c>
      <c r="I156"/>
      <c r="J156" s="52"/>
      <c r="K156" s="52"/>
      <c r="L156" s="52"/>
    </row>
    <row r="157" spans="1:12" ht="12.75">
      <c r="A157" s="95" t="s">
        <v>194</v>
      </c>
      <c r="B157" s="95"/>
      <c r="C157" s="96"/>
      <c r="D157" s="97"/>
      <c r="E157" s="98"/>
      <c r="F157" s="52">
        <v>798</v>
      </c>
      <c r="G157" s="100"/>
      <c r="H157" s="72">
        <f aca="true" t="shared" si="5" ref="H157:H165">F157*G157</f>
        <v>0</v>
      </c>
      <c r="I157"/>
      <c r="J157" s="52"/>
      <c r="K157" s="52"/>
      <c r="L157" s="52"/>
    </row>
    <row r="158" spans="1:12" ht="12.75">
      <c r="A158" s="95" t="s">
        <v>195</v>
      </c>
      <c r="B158" s="95"/>
      <c r="C158" s="96"/>
      <c r="D158" s="97"/>
      <c r="E158" s="98"/>
      <c r="F158" s="52">
        <v>47</v>
      </c>
      <c r="G158" s="100"/>
      <c r="H158" s="72">
        <f t="shared" si="5"/>
        <v>0</v>
      </c>
      <c r="I158"/>
      <c r="J158" s="52"/>
      <c r="K158" s="52"/>
      <c r="L158" s="52"/>
    </row>
    <row r="159" spans="1:12" ht="12.75">
      <c r="A159" s="101" t="s">
        <v>196</v>
      </c>
      <c r="B159" s="95"/>
      <c r="C159" s="96"/>
      <c r="D159" s="97"/>
      <c r="E159" s="98"/>
      <c r="F159" s="52">
        <v>70</v>
      </c>
      <c r="G159" s="100"/>
      <c r="H159" s="72">
        <f>F159*G159</f>
        <v>0</v>
      </c>
      <c r="I159"/>
      <c r="J159" s="52"/>
      <c r="K159" s="52"/>
      <c r="L159" s="52"/>
    </row>
    <row r="160" spans="1:12" ht="12.75">
      <c r="A160" s="95" t="s">
        <v>197</v>
      </c>
      <c r="B160" s="95"/>
      <c r="C160" s="96"/>
      <c r="D160" s="97"/>
      <c r="E160" s="98"/>
      <c r="F160" s="52">
        <v>94</v>
      </c>
      <c r="G160" s="100"/>
      <c r="H160" s="72">
        <f t="shared" si="5"/>
        <v>0</v>
      </c>
      <c r="I160"/>
      <c r="J160" s="52"/>
      <c r="K160" s="52"/>
      <c r="L160" s="52"/>
    </row>
    <row r="161" spans="1:12" ht="12.75">
      <c r="A161" s="95" t="s">
        <v>198</v>
      </c>
      <c r="B161" s="95"/>
      <c r="C161" s="96"/>
      <c r="D161" s="97"/>
      <c r="E161" s="98"/>
      <c r="F161" s="52">
        <v>147</v>
      </c>
      <c r="G161" s="100"/>
      <c r="H161" s="72">
        <f t="shared" si="5"/>
        <v>0</v>
      </c>
      <c r="I161"/>
      <c r="J161" s="52"/>
      <c r="K161" s="52"/>
      <c r="L161" s="52"/>
    </row>
    <row r="162" spans="1:12" ht="12.75">
      <c r="A162" s="95" t="s">
        <v>199</v>
      </c>
      <c r="B162" s="95"/>
      <c r="C162" s="96"/>
      <c r="E162"/>
      <c r="F162" s="52">
        <v>126</v>
      </c>
      <c r="G162" s="100"/>
      <c r="H162" s="72">
        <f t="shared" si="5"/>
        <v>0</v>
      </c>
      <c r="I162"/>
      <c r="J162" s="52"/>
      <c r="K162" s="52"/>
      <c r="L162" s="52"/>
    </row>
    <row r="163" spans="1:12" ht="12.75">
      <c r="A163" s="95" t="s">
        <v>200</v>
      </c>
      <c r="B163" s="95"/>
      <c r="C163" s="96"/>
      <c r="E163"/>
      <c r="F163" s="52">
        <v>158</v>
      </c>
      <c r="G163" s="100"/>
      <c r="H163" s="72">
        <f t="shared" si="5"/>
        <v>0</v>
      </c>
      <c r="I163"/>
      <c r="J163" s="52"/>
      <c r="K163" s="52"/>
      <c r="L163" s="52"/>
    </row>
    <row r="164" spans="1:12" ht="12.75">
      <c r="A164" s="95" t="s">
        <v>201</v>
      </c>
      <c r="B164" s="95"/>
      <c r="E164" s="98"/>
      <c r="F164" s="52">
        <v>315</v>
      </c>
      <c r="G164" s="100"/>
      <c r="H164" s="72">
        <f t="shared" si="5"/>
        <v>0</v>
      </c>
      <c r="I164"/>
      <c r="J164" s="52"/>
      <c r="K164" s="52"/>
      <c r="L164" s="52"/>
    </row>
    <row r="165" spans="1:12" ht="12.75">
      <c r="A165" s="95" t="s">
        <v>202</v>
      </c>
      <c r="B165" s="95"/>
      <c r="E165" s="98"/>
      <c r="F165" s="52">
        <v>147</v>
      </c>
      <c r="G165" s="100"/>
      <c r="H165" s="72">
        <f t="shared" si="5"/>
        <v>0</v>
      </c>
      <c r="I165"/>
      <c r="J165" s="52"/>
      <c r="K165" s="52"/>
      <c r="L165" s="52"/>
    </row>
    <row r="166" spans="1:9" ht="12.75">
      <c r="A166" s="95"/>
      <c r="B166" s="95"/>
      <c r="E166" s="98"/>
      <c r="F166" s="102"/>
      <c r="G166"/>
      <c r="H166" s="72"/>
      <c r="I166"/>
    </row>
    <row r="167" spans="1:9" ht="12.75">
      <c r="A167" s="103" t="s">
        <v>203</v>
      </c>
      <c r="B167" s="104"/>
      <c r="C167" s="105"/>
      <c r="D167" s="106"/>
      <c r="E167" s="107"/>
      <c r="F167" s="108"/>
      <c r="G167" s="109"/>
      <c r="H167" s="81">
        <f>SUM(H150:H165)</f>
        <v>0</v>
      </c>
      <c r="I167"/>
    </row>
    <row r="168" spans="1:9" ht="12.75">
      <c r="A168" s="110"/>
      <c r="B168" s="95"/>
      <c r="C168" s="96"/>
      <c r="D168" s="97"/>
      <c r="E168" s="98"/>
      <c r="F168" s="102"/>
      <c r="G168" s="95"/>
      <c r="H168" s="111"/>
      <c r="I168"/>
    </row>
    <row r="169" spans="1:9" ht="18">
      <c r="A169" s="112" t="s">
        <v>204</v>
      </c>
      <c r="D169" s="113"/>
      <c r="F169" s="99"/>
      <c r="G169"/>
      <c r="H169" s="99"/>
      <c r="I169"/>
    </row>
    <row r="170" spans="1:9" ht="12.75">
      <c r="A170" s="87" t="s">
        <v>205</v>
      </c>
      <c r="D170" s="113"/>
      <c r="F170" s="82"/>
      <c r="G170" s="30" t="s">
        <v>23</v>
      </c>
      <c r="H170" s="82"/>
      <c r="I170"/>
    </row>
    <row r="171" spans="1:9" ht="12.75">
      <c r="A171" s="9" t="s">
        <v>206</v>
      </c>
      <c r="C171" s="2"/>
      <c r="D171" s="114"/>
      <c r="F171" s="82"/>
      <c r="G171" s="30" t="s">
        <v>24</v>
      </c>
      <c r="H171" s="82"/>
      <c r="I171"/>
    </row>
    <row r="172" spans="1:9" ht="12.75">
      <c r="A172" s="2" t="s">
        <v>207</v>
      </c>
      <c r="C172" s="2"/>
      <c r="D172" s="115"/>
      <c r="F172" s="52"/>
      <c r="G172" s="30" t="s">
        <v>25</v>
      </c>
      <c r="H172" s="52"/>
      <c r="I172"/>
    </row>
    <row r="173" spans="3:9" ht="12.75">
      <c r="C173" s="2"/>
      <c r="D173" s="115"/>
      <c r="F173" s="41" t="str">
        <f>$F$26</f>
        <v>FY 2003-04</v>
      </c>
      <c r="G173" s="42" t="s">
        <v>28</v>
      </c>
      <c r="H173" s="41" t="str">
        <f>$F$26</f>
        <v>FY 2003-04</v>
      </c>
      <c r="I173"/>
    </row>
    <row r="174" spans="1:9" ht="12.75">
      <c r="A174" s="116" t="s">
        <v>208</v>
      </c>
      <c r="E174" s="3"/>
      <c r="F174" s="117" t="s">
        <v>34</v>
      </c>
      <c r="G174" s="47" t="s">
        <v>209</v>
      </c>
      <c r="H174" s="57" t="s">
        <v>36</v>
      </c>
      <c r="I174"/>
    </row>
    <row r="175" spans="1:9" ht="12.75">
      <c r="A175" s="118" t="s">
        <v>210</v>
      </c>
      <c r="E175" s="3"/>
      <c r="F175" s="53">
        <v>113</v>
      </c>
      <c r="G175" s="19"/>
      <c r="H175" s="53">
        <f>F175*G175</f>
        <v>0</v>
      </c>
      <c r="I175"/>
    </row>
    <row r="176" spans="1:9" ht="12.75">
      <c r="A176" s="118" t="s">
        <v>211</v>
      </c>
      <c r="E176" s="3"/>
      <c r="F176" s="53">
        <v>61</v>
      </c>
      <c r="G176" s="19"/>
      <c r="H176" s="53">
        <f>F176*G176</f>
        <v>0</v>
      </c>
      <c r="I176"/>
    </row>
    <row r="177" spans="1:9" ht="12.75">
      <c r="A177" s="118" t="s">
        <v>212</v>
      </c>
      <c r="E177" s="3"/>
      <c r="F177" s="53">
        <v>193</v>
      </c>
      <c r="G177" s="19"/>
      <c r="H177" s="53">
        <f>F177*G177</f>
        <v>0</v>
      </c>
      <c r="I177"/>
    </row>
    <row r="178" spans="1:9" ht="12.75">
      <c r="A178" s="118" t="s">
        <v>213</v>
      </c>
      <c r="E178" s="3"/>
      <c r="F178" s="53">
        <v>44</v>
      </c>
      <c r="G178" s="19"/>
      <c r="H178" s="53">
        <f aca="true" t="shared" si="6" ref="H178:H183">F178*G178</f>
        <v>0</v>
      </c>
      <c r="I178"/>
    </row>
    <row r="179" spans="1:9" ht="12.75">
      <c r="A179" s="118" t="s">
        <v>214</v>
      </c>
      <c r="E179" s="3"/>
      <c r="F179" s="53">
        <v>138</v>
      </c>
      <c r="G179" s="19"/>
      <c r="H179" s="53">
        <f t="shared" si="6"/>
        <v>0</v>
      </c>
      <c r="I179"/>
    </row>
    <row r="180" spans="1:9" ht="12.75">
      <c r="A180" s="118" t="s">
        <v>215</v>
      </c>
      <c r="E180" s="3"/>
      <c r="F180" s="53">
        <v>96</v>
      </c>
      <c r="G180" s="19"/>
      <c r="H180" s="53">
        <f t="shared" si="6"/>
        <v>0</v>
      </c>
      <c r="I180"/>
    </row>
    <row r="181" spans="1:9" ht="12.75">
      <c r="A181" s="118" t="s">
        <v>216</v>
      </c>
      <c r="E181" s="3"/>
      <c r="F181" s="53">
        <v>82</v>
      </c>
      <c r="G181" s="19"/>
      <c r="H181" s="53">
        <f t="shared" si="6"/>
        <v>0</v>
      </c>
      <c r="I181"/>
    </row>
    <row r="182" spans="1:9" ht="12.75">
      <c r="A182" s="118" t="s">
        <v>217</v>
      </c>
      <c r="E182" s="30"/>
      <c r="F182" s="53">
        <v>175</v>
      </c>
      <c r="G182" s="19"/>
      <c r="H182" s="53">
        <f t="shared" si="6"/>
        <v>0</v>
      </c>
      <c r="I182"/>
    </row>
    <row r="183" spans="1:9" ht="12.75">
      <c r="A183" s="118" t="s">
        <v>218</v>
      </c>
      <c r="E183" s="30"/>
      <c r="F183" s="53">
        <v>52</v>
      </c>
      <c r="G183" s="19"/>
      <c r="H183" s="53">
        <f t="shared" si="6"/>
        <v>0</v>
      </c>
      <c r="I183"/>
    </row>
    <row r="184" spans="1:9" ht="12.75">
      <c r="A184" s="118" t="s">
        <v>219</v>
      </c>
      <c r="E184"/>
      <c r="F184" s="53">
        <v>156</v>
      </c>
      <c r="G184" s="19"/>
      <c r="H184" s="53">
        <f>F184*G184</f>
        <v>0</v>
      </c>
      <c r="I184"/>
    </row>
    <row r="185" spans="1:9" ht="12.75">
      <c r="A185" s="118" t="s">
        <v>220</v>
      </c>
      <c r="E185"/>
      <c r="F185" s="53">
        <v>988</v>
      </c>
      <c r="G185" s="19"/>
      <c r="H185" s="53">
        <f>F185*G185</f>
        <v>0</v>
      </c>
      <c r="I185"/>
    </row>
    <row r="186" spans="1:9" ht="12.75">
      <c r="A186" s="119" t="s">
        <v>221</v>
      </c>
      <c r="D186" s="120" t="s">
        <v>222</v>
      </c>
      <c r="E186" s="121"/>
      <c r="F186" s="53">
        <v>47</v>
      </c>
      <c r="H186" s="52">
        <f>E186*F186</f>
        <v>0</v>
      </c>
      <c r="I186"/>
    </row>
    <row r="187" spans="1:9" ht="12.75">
      <c r="A187" s="48" t="s">
        <v>223</v>
      </c>
      <c r="D187"/>
      <c r="E187"/>
      <c r="F187" s="99"/>
      <c r="G187"/>
      <c r="H187" s="99"/>
      <c r="I187"/>
    </row>
    <row r="188" spans="5:9" ht="12.75">
      <c r="E188"/>
      <c r="F188" s="41" t="str">
        <f>$F$26</f>
        <v>FY 2003-04</v>
      </c>
      <c r="G188" s="122"/>
      <c r="H188" s="41" t="str">
        <f>$F$26</f>
        <v>FY 2003-04</v>
      </c>
      <c r="I188"/>
    </row>
    <row r="189" spans="1:9" ht="12.75">
      <c r="A189" s="123" t="s">
        <v>224</v>
      </c>
      <c r="E189"/>
      <c r="F189" s="124" t="s">
        <v>225</v>
      </c>
      <c r="G189" s="125" t="s">
        <v>226</v>
      </c>
      <c r="H189" s="57" t="s">
        <v>36</v>
      </c>
      <c r="I189"/>
    </row>
    <row r="190" spans="1:9" ht="12.75">
      <c r="A190" s="2" t="s">
        <v>227</v>
      </c>
      <c r="B190" s="2" t="s">
        <v>228</v>
      </c>
      <c r="E190"/>
      <c r="F190" s="53">
        <v>621</v>
      </c>
      <c r="G190" s="19"/>
      <c r="H190" s="53">
        <f>G190*F190</f>
        <v>0</v>
      </c>
      <c r="I190"/>
    </row>
    <row r="191" spans="1:9" ht="12.75">
      <c r="A191" s="2" t="s">
        <v>229</v>
      </c>
      <c r="B191" s="2" t="s">
        <v>230</v>
      </c>
      <c r="E191"/>
      <c r="F191" s="53">
        <v>204</v>
      </c>
      <c r="G191" s="19"/>
      <c r="H191" s="53">
        <f>G191*F191</f>
        <v>0</v>
      </c>
      <c r="I191"/>
    </row>
    <row r="192" spans="1:9" ht="12.75">
      <c r="A192" s="2" t="s">
        <v>231</v>
      </c>
      <c r="B192" s="2" t="s">
        <v>232</v>
      </c>
      <c r="E192"/>
      <c r="F192" s="53">
        <v>170</v>
      </c>
      <c r="G192" s="19"/>
      <c r="H192" s="53">
        <f>G192*F192</f>
        <v>0</v>
      </c>
      <c r="I192"/>
    </row>
    <row r="193" spans="1:9" ht="12.75">
      <c r="A193" s="2" t="s">
        <v>233</v>
      </c>
      <c r="B193" s="118" t="s">
        <v>234</v>
      </c>
      <c r="E193"/>
      <c r="F193" s="53">
        <v>257</v>
      </c>
      <c r="G193" s="19"/>
      <c r="H193" s="53">
        <f>G193*F193</f>
        <v>0</v>
      </c>
      <c r="I193"/>
    </row>
    <row r="194" spans="1:9" ht="12.75">
      <c r="A194" s="123"/>
      <c r="E194"/>
      <c r="F194" s="99"/>
      <c r="G194"/>
      <c r="H194" s="53"/>
      <c r="I194"/>
    </row>
    <row r="195" spans="1:9" ht="12.75">
      <c r="A195" s="123"/>
      <c r="E195" s="126" t="s">
        <v>235</v>
      </c>
      <c r="F195" s="99"/>
      <c r="G195" s="126" t="s">
        <v>236</v>
      </c>
      <c r="H195" s="41" t="str">
        <f>$F$26</f>
        <v>FY 2003-04</v>
      </c>
      <c r="I195"/>
    </row>
    <row r="196" spans="1:9" ht="12.75">
      <c r="A196" s="123" t="s">
        <v>237</v>
      </c>
      <c r="E196" s="127" t="s">
        <v>238</v>
      </c>
      <c r="F196" s="128" t="s">
        <v>239</v>
      </c>
      <c r="G196" s="127" t="s">
        <v>240</v>
      </c>
      <c r="H196" s="57" t="s">
        <v>36</v>
      </c>
      <c r="I196"/>
    </row>
    <row r="197" spans="1:9" ht="12.75">
      <c r="A197" s="129" t="s">
        <v>241</v>
      </c>
      <c r="E197" s="53">
        <v>783</v>
      </c>
      <c r="F197" s="130"/>
      <c r="G197" s="19"/>
      <c r="H197" s="53">
        <f>E197*F197*G197</f>
        <v>0</v>
      </c>
      <c r="I197"/>
    </row>
    <row r="198" spans="4:9" ht="12.75">
      <c r="D198"/>
      <c r="E198"/>
      <c r="F198" s="99"/>
      <c r="G198"/>
      <c r="H198" s="53"/>
      <c r="I198"/>
    </row>
    <row r="199" spans="1:9" ht="12.75">
      <c r="A199" s="129"/>
      <c r="D199"/>
      <c r="E199"/>
      <c r="F199" s="99"/>
      <c r="G199"/>
      <c r="H199" s="53"/>
      <c r="I199"/>
    </row>
    <row r="200" spans="1:9" ht="12.75">
      <c r="A200" s="123" t="s">
        <v>242</v>
      </c>
      <c r="D200"/>
      <c r="E200"/>
      <c r="F200" s="99"/>
      <c r="G200"/>
      <c r="H200" s="53"/>
      <c r="I200"/>
    </row>
    <row r="201" spans="1:9" ht="12.75">
      <c r="A201" s="118" t="s">
        <v>243</v>
      </c>
      <c r="E201" s="53">
        <v>90</v>
      </c>
      <c r="F201" s="19"/>
      <c r="G201" s="19"/>
      <c r="H201" s="53">
        <f>E201*F201*G201</f>
        <v>0</v>
      </c>
      <c r="I201"/>
    </row>
    <row r="202" spans="1:9" ht="12.75">
      <c r="A202" s="118" t="s">
        <v>244</v>
      </c>
      <c r="E202" s="53">
        <v>226</v>
      </c>
      <c r="F202" s="19"/>
      <c r="G202" s="19"/>
      <c r="H202" s="53">
        <f>E202*F202*G202</f>
        <v>0</v>
      </c>
      <c r="I202"/>
    </row>
    <row r="203" spans="1:9" ht="12.75">
      <c r="A203" s="123"/>
      <c r="E203" s="3"/>
      <c r="F203" s="99"/>
      <c r="H203" s="82"/>
      <c r="I203"/>
    </row>
    <row r="204" spans="1:9" ht="12.75">
      <c r="A204" s="123" t="s">
        <v>245</v>
      </c>
      <c r="E204" s="3"/>
      <c r="F204" s="102"/>
      <c r="H204" s="82"/>
      <c r="I204"/>
    </row>
    <row r="205" spans="1:9" ht="12.75">
      <c r="A205" s="2" t="s">
        <v>246</v>
      </c>
      <c r="E205" s="3"/>
      <c r="F205"/>
      <c r="G205" s="95"/>
      <c r="H205" s="94"/>
      <c r="I205"/>
    </row>
    <row r="206" spans="1:9" ht="12.75">
      <c r="A206" s="2" t="s">
        <v>247</v>
      </c>
      <c r="E206" s="131" t="s">
        <v>222</v>
      </c>
      <c r="F206" s="132"/>
      <c r="G206" s="133" t="s">
        <v>248</v>
      </c>
      <c r="H206" s="53">
        <f>F206*80</f>
        <v>0</v>
      </c>
      <c r="I206"/>
    </row>
    <row r="207" spans="1:9" ht="12.75">
      <c r="A207" s="123"/>
      <c r="E207" s="3"/>
      <c r="F207" s="82"/>
      <c r="H207" s="82"/>
      <c r="I207"/>
    </row>
    <row r="208" spans="6:9" ht="12.75" customHeight="1">
      <c r="F208" s="126" t="s">
        <v>235</v>
      </c>
      <c r="G208" s="126" t="s">
        <v>249</v>
      </c>
      <c r="I208"/>
    </row>
    <row r="209" spans="6:9" ht="12.75" customHeight="1">
      <c r="F209" s="134" t="s">
        <v>250</v>
      </c>
      <c r="G209" s="135" t="s">
        <v>250</v>
      </c>
      <c r="H209" s="41" t="str">
        <f>$F$26</f>
        <v>FY 2003-04</v>
      </c>
      <c r="I209"/>
    </row>
    <row r="210" spans="6:9" ht="12.75" customHeight="1">
      <c r="F210" s="127" t="s">
        <v>251</v>
      </c>
      <c r="G210" s="127" t="s">
        <v>252</v>
      </c>
      <c r="H210" s="57" t="s">
        <v>36</v>
      </c>
      <c r="I210"/>
    </row>
    <row r="211" spans="1:9" ht="12.75">
      <c r="A211" s="2" t="s">
        <v>253</v>
      </c>
      <c r="F211" s="136">
        <v>47</v>
      </c>
      <c r="G211" s="121"/>
      <c r="H211" s="53">
        <f>F211*G211</f>
        <v>0</v>
      </c>
      <c r="I211"/>
    </row>
    <row r="212" spans="6:9" ht="12.75">
      <c r="F212" s="136"/>
      <c r="G212"/>
      <c r="H212" s="53"/>
      <c r="I212"/>
    </row>
    <row r="213" spans="1:9" ht="12.75" customHeight="1">
      <c r="A213" s="137" t="s">
        <v>254</v>
      </c>
      <c r="B213" s="95"/>
      <c r="C213" s="96"/>
      <c r="D213" s="97"/>
      <c r="E213" s="96"/>
      <c r="F213"/>
      <c r="G213" s="95"/>
      <c r="H213" s="138"/>
      <c r="I213"/>
    </row>
    <row r="214" spans="1:9" ht="12.75" customHeight="1">
      <c r="A214" s="89"/>
      <c r="B214" s="89"/>
      <c r="C214" s="90"/>
      <c r="D214" s="91"/>
      <c r="E214" s="90"/>
      <c r="F214" s="93"/>
      <c r="G214" s="89"/>
      <c r="H214" s="139"/>
      <c r="I214"/>
    </row>
    <row r="215" spans="1:9" ht="12.75" customHeight="1">
      <c r="A215" s="89"/>
      <c r="B215" s="89"/>
      <c r="C215" s="90"/>
      <c r="D215" s="91"/>
      <c r="E215" s="90"/>
      <c r="F215" s="93"/>
      <c r="G215" s="89"/>
      <c r="H215" s="139"/>
      <c r="I215"/>
    </row>
    <row r="216" spans="1:9" ht="12.75" customHeight="1">
      <c r="A216" s="89"/>
      <c r="B216" s="89"/>
      <c r="C216" s="90"/>
      <c r="D216" s="91"/>
      <c r="E216" s="90"/>
      <c r="F216" s="93"/>
      <c r="G216" s="89"/>
      <c r="H216" s="139"/>
      <c r="I216"/>
    </row>
    <row r="217" spans="1:9" ht="12.75" customHeight="1">
      <c r="A217" s="89"/>
      <c r="B217" s="89"/>
      <c r="C217" s="90"/>
      <c r="D217" s="91"/>
      <c r="E217" s="90"/>
      <c r="F217" s="93"/>
      <c r="G217" s="89"/>
      <c r="H217" s="139"/>
      <c r="I217"/>
    </row>
    <row r="218" spans="1:9" ht="12.75" customHeight="1">
      <c r="A218" s="89"/>
      <c r="B218" s="89"/>
      <c r="C218" s="90"/>
      <c r="D218" s="91"/>
      <c r="E218" s="90"/>
      <c r="F218" s="93"/>
      <c r="G218" s="89"/>
      <c r="H218" s="139"/>
      <c r="I218"/>
    </row>
    <row r="219" spans="1:9" ht="12.75" customHeight="1">
      <c r="A219" s="89"/>
      <c r="B219" s="89"/>
      <c r="C219" s="90"/>
      <c r="D219" s="91"/>
      <c r="E219" s="90"/>
      <c r="F219" s="93"/>
      <c r="G219" s="89"/>
      <c r="H219" s="139"/>
      <c r="I219"/>
    </row>
    <row r="220" spans="1:9" ht="12.75" customHeight="1">
      <c r="A220" s="89"/>
      <c r="B220" s="89"/>
      <c r="C220" s="90"/>
      <c r="D220" s="91"/>
      <c r="E220" s="90"/>
      <c r="F220" s="93"/>
      <c r="G220" s="89"/>
      <c r="H220" s="139"/>
      <c r="I220"/>
    </row>
    <row r="221" spans="5:9" ht="12.75">
      <c r="E221" s="3"/>
      <c r="F221" s="82"/>
      <c r="H221" s="52"/>
      <c r="I221"/>
    </row>
    <row r="222" spans="1:9" ht="12.75">
      <c r="A222" s="103" t="s">
        <v>255</v>
      </c>
      <c r="B222" s="104"/>
      <c r="C222" s="105"/>
      <c r="D222" s="106"/>
      <c r="E222" s="107"/>
      <c r="F222" s="108"/>
      <c r="G222" s="104"/>
      <c r="H222" s="81">
        <f>SUM(H211,H205,H206,H201:H202,H197,H190:H193,H175:H186)</f>
        <v>0</v>
      </c>
      <c r="I222"/>
    </row>
    <row r="223" spans="6:9" ht="12.75">
      <c r="F223" s="82"/>
      <c r="H223" s="52"/>
      <c r="I223"/>
    </row>
    <row r="224" spans="1:9" ht="15.75">
      <c r="A224" s="140" t="s">
        <v>256</v>
      </c>
      <c r="B224" s="141"/>
      <c r="C224" s="142"/>
      <c r="D224" s="143"/>
      <c r="E224" s="107"/>
      <c r="F224" s="108"/>
      <c r="G224" s="104"/>
      <c r="H224" s="81">
        <f>H144+H167+H222</f>
        <v>0</v>
      </c>
      <c r="I224"/>
    </row>
    <row r="225" ht="12.75">
      <c r="I225"/>
    </row>
    <row r="226" spans="1:9" ht="12.75">
      <c r="A226" s="1"/>
      <c r="I226"/>
    </row>
    <row r="227" spans="1:9" ht="12.75">
      <c r="A227" s="1"/>
      <c r="I227"/>
    </row>
    <row r="228" ht="12.75">
      <c r="I228"/>
    </row>
    <row r="229" ht="12.75">
      <c r="I229"/>
    </row>
    <row r="230" ht="12.75">
      <c r="I230"/>
    </row>
    <row r="231" ht="12.75">
      <c r="I231"/>
    </row>
    <row r="232" ht="12.75">
      <c r="I232"/>
    </row>
    <row r="233" ht="12.75">
      <c r="I233"/>
    </row>
  </sheetData>
  <mergeCells count="6">
    <mergeCell ref="A16:H16"/>
    <mergeCell ref="E11:F11"/>
    <mergeCell ref="E10:F10"/>
    <mergeCell ref="E9:F9"/>
    <mergeCell ref="E12:F12"/>
    <mergeCell ref="E13:F13"/>
  </mergeCells>
  <printOptions/>
  <pageMargins left="0" right="0" top="0.5" bottom="1.35" header="0.5" footer="0.75"/>
  <pageSetup fitToHeight="5" horizontalDpi="300" verticalDpi="300" orientation="portrait" scale="89" r:id="rId1"/>
  <headerFooter alignWithMargins="0">
    <oddFooter>&amp;L&amp;8 1. Method is applicable to surface water, groundwater, and stormwater/municipal wastewater.
 2. Method is applicable to soils, sediment, and sludge. 
FY 03-04 WPCL budget worksheet.xls&amp;R&amp;8Page &amp;P</oddFooter>
  </headerFooter>
  <rowBreaks count="3" manualBreakCount="3">
    <brk id="52" max="7" man="1"/>
    <brk id="110" max="7" man="1"/>
    <brk id="168"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Portland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Atina Casas</dc:creator>
  <cp:keywords/>
  <dc:description/>
  <cp:lastModifiedBy> </cp:lastModifiedBy>
  <cp:lastPrinted>2003-11-03T15:52:29Z</cp:lastPrinted>
  <dcterms:created xsi:type="dcterms:W3CDTF">2003-03-12T18:28:32Z</dcterms:created>
  <dcterms:modified xsi:type="dcterms:W3CDTF">2007-03-12T22:26:29Z</dcterms:modified>
  <cp:category/>
  <cp:version/>
  <cp:contentType/>
  <cp:contentStatus/>
</cp:coreProperties>
</file>